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seo\내 드라이브\1. 세법\1. 강의\1-4. 주말반 시간표\"/>
    </mc:Choice>
  </mc:AlternateContent>
  <xr:revisionPtr revIDLastSave="0" documentId="13_ncr:1_{46BB5FFC-B7FC-4825-8825-31F7D4D8AEE1}" xr6:coauthVersionLast="47" xr6:coauthVersionMax="47" xr10:uidLastSave="{00000000-0000-0000-0000-000000000000}"/>
  <bookViews>
    <workbookView xWindow="-120" yWindow="-120" windowWidth="29040" windowHeight="15720" xr2:uid="{AF79D811-A60F-4790-9ED2-4B17A1960A52}"/>
  </bookViews>
  <sheets>
    <sheet name="기본반" sheetId="2" r:id="rId1"/>
    <sheet name="리뷰반(수정 전)" sheetId="3" r:id="rId2"/>
    <sheet name="객관식(수정 전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D3" i="3"/>
  <c r="F3" i="3" s="1"/>
  <c r="M4" i="4"/>
  <c r="D34" i="4"/>
  <c r="F34" i="4" s="1"/>
  <c r="C34" i="4"/>
  <c r="D20" i="4"/>
  <c r="E20" i="4" s="1"/>
  <c r="C20" i="4"/>
  <c r="N5" i="4"/>
  <c r="M5" i="4"/>
  <c r="N4" i="4"/>
  <c r="N3" i="4"/>
  <c r="N6" i="4" s="1"/>
  <c r="M3" i="4"/>
  <c r="D3" i="4"/>
  <c r="E3" i="4" s="1"/>
  <c r="C3" i="4"/>
  <c r="D30" i="3"/>
  <c r="E30" i="3" s="1"/>
  <c r="C30" i="3"/>
  <c r="D16" i="3"/>
  <c r="C16" i="3"/>
  <c r="N5" i="3"/>
  <c r="M5" i="3" s="1"/>
  <c r="N4" i="3"/>
  <c r="M4" i="3" s="1"/>
  <c r="N3" i="3"/>
  <c r="M3" i="3" s="1"/>
  <c r="C3" i="3"/>
  <c r="D38" i="2"/>
  <c r="F38" i="2" s="1"/>
  <c r="C38" i="2"/>
  <c r="D24" i="2"/>
  <c r="F24" i="2" s="1"/>
  <c r="C24" i="2"/>
  <c r="D3" i="2"/>
  <c r="F3" i="2" s="1"/>
  <c r="C3" i="2"/>
  <c r="N5" i="2"/>
  <c r="N4" i="2"/>
  <c r="M4" i="2" s="1"/>
  <c r="N3" i="2"/>
  <c r="M5" i="2"/>
  <c r="E34" i="4" l="1"/>
  <c r="F3" i="4"/>
  <c r="G34" i="4"/>
  <c r="F20" i="4"/>
  <c r="G3" i="3"/>
  <c r="H3" i="3"/>
  <c r="E3" i="3"/>
  <c r="E16" i="3"/>
  <c r="N6" i="3"/>
  <c r="G38" i="2"/>
  <c r="H38" i="2"/>
  <c r="E38" i="2"/>
  <c r="G24" i="2"/>
  <c r="H24" i="2"/>
  <c r="E24" i="2"/>
  <c r="H3" i="2"/>
  <c r="G3" i="2"/>
  <c r="E3" i="2"/>
  <c r="G3" i="4" l="1"/>
  <c r="H3" i="4"/>
  <c r="G20" i="4"/>
  <c r="B38" i="4"/>
  <c r="I3" i="3"/>
  <c r="B7" i="3"/>
  <c r="B34" i="3"/>
  <c r="B20" i="3"/>
  <c r="B42" i="2"/>
  <c r="I38" i="2"/>
  <c r="B28" i="2"/>
  <c r="I24" i="2"/>
  <c r="I3" i="2"/>
  <c r="B7" i="2"/>
  <c r="B7" i="4" l="1"/>
  <c r="I3" i="4"/>
  <c r="D38" i="4"/>
  <c r="C38" i="4"/>
  <c r="B24" i="4"/>
  <c r="D20" i="3"/>
  <c r="C20" i="3"/>
  <c r="D7" i="3"/>
  <c r="C7" i="3"/>
  <c r="D34" i="3"/>
  <c r="C34" i="3"/>
  <c r="D42" i="2"/>
  <c r="C42" i="2"/>
  <c r="D28" i="2"/>
  <c r="C28" i="2"/>
  <c r="C7" i="2"/>
  <c r="D7" i="2"/>
  <c r="D7" i="4" l="1"/>
  <c r="C7" i="4"/>
  <c r="D24" i="4"/>
  <c r="C24" i="4"/>
  <c r="E38" i="4"/>
  <c r="F38" i="4"/>
  <c r="E34" i="3"/>
  <c r="E7" i="3"/>
  <c r="F7" i="3"/>
  <c r="E20" i="3"/>
  <c r="E42" i="2"/>
  <c r="F42" i="2"/>
  <c r="E28" i="2"/>
  <c r="F28" i="2"/>
  <c r="E7" i="2"/>
  <c r="F7" i="2"/>
  <c r="E7" i="4" l="1"/>
  <c r="F7" i="4"/>
  <c r="G38" i="4"/>
  <c r="F24" i="4"/>
  <c r="E24" i="4"/>
  <c r="G7" i="3"/>
  <c r="H7" i="3"/>
  <c r="H42" i="2"/>
  <c r="G42" i="2"/>
  <c r="H28" i="2"/>
  <c r="G28" i="2"/>
  <c r="G7" i="2"/>
  <c r="H7" i="2"/>
  <c r="M3" i="2"/>
  <c r="N6" i="2"/>
  <c r="H7" i="4" l="1"/>
  <c r="G7" i="4"/>
  <c r="G24" i="4"/>
  <c r="B42" i="4"/>
  <c r="B11" i="3"/>
  <c r="I7" i="3"/>
  <c r="B38" i="3"/>
  <c r="B24" i="3"/>
  <c r="B46" i="2"/>
  <c r="I42" i="2"/>
  <c r="I28" i="2"/>
  <c r="B32" i="2"/>
  <c r="B11" i="2"/>
  <c r="I7" i="2"/>
  <c r="B11" i="4" l="1"/>
  <c r="I7" i="4"/>
  <c r="D42" i="4"/>
  <c r="C42" i="4"/>
  <c r="B28" i="4"/>
  <c r="D24" i="3"/>
  <c r="E24" i="3" s="1"/>
  <c r="C24" i="3"/>
  <c r="D38" i="3"/>
  <c r="C38" i="3"/>
  <c r="D11" i="3"/>
  <c r="F11" i="3" s="1"/>
  <c r="C11" i="3"/>
  <c r="D46" i="2"/>
  <c r="C46" i="2"/>
  <c r="C32" i="2"/>
  <c r="D32" i="2"/>
  <c r="C11" i="2"/>
  <c r="D11" i="2"/>
  <c r="G11" i="3" l="1"/>
  <c r="H11" i="3"/>
  <c r="I11" i="3" s="1"/>
  <c r="D11" i="4"/>
  <c r="C11" i="4"/>
  <c r="D28" i="4"/>
  <c r="E28" i="4" s="1"/>
  <c r="C28" i="4"/>
  <c r="F42" i="4"/>
  <c r="E42" i="4"/>
  <c r="E11" i="3"/>
  <c r="E38" i="3"/>
  <c r="F46" i="2"/>
  <c r="E46" i="2"/>
  <c r="E32" i="2"/>
  <c r="E11" i="2"/>
  <c r="F11" i="2"/>
  <c r="F11" i="4" l="1"/>
  <c r="E11" i="4"/>
  <c r="G42" i="4"/>
  <c r="G46" i="2"/>
  <c r="H46" i="2"/>
  <c r="I46" i="2" s="1"/>
  <c r="H11" i="2"/>
  <c r="G11" i="2"/>
  <c r="H11" i="4" l="1"/>
  <c r="G11" i="4"/>
  <c r="I11" i="2"/>
  <c r="B15" i="2"/>
  <c r="I11" i="4" l="1"/>
  <c r="B15" i="4"/>
  <c r="C15" i="2"/>
  <c r="D15" i="2"/>
  <c r="D15" i="4" l="1"/>
  <c r="C15" i="4"/>
  <c r="E15" i="2"/>
  <c r="F15" i="2"/>
  <c r="E15" i="4" l="1"/>
  <c r="G15" i="2"/>
  <c r="H15" i="2"/>
  <c r="I15" i="2" l="1"/>
  <c r="B19" i="2"/>
  <c r="C19" i="2" l="1"/>
  <c r="D19" i="2"/>
  <c r="F19" i="2" l="1"/>
  <c r="E19" i="2"/>
  <c r="G19" i="2" l="1"/>
  <c r="H19" i="2"/>
  <c r="O4" i="2" l="1"/>
  <c r="I19" i="2"/>
  <c r="O5" i="4" l="1"/>
  <c r="P5" i="4" s="1"/>
  <c r="O4" i="4"/>
  <c r="P4" i="4" s="1"/>
  <c r="O3" i="4"/>
  <c r="P3" i="4" s="1"/>
  <c r="O5" i="3"/>
  <c r="P5" i="3" s="1"/>
  <c r="O4" i="3"/>
  <c r="P4" i="3" s="1"/>
  <c r="O3" i="3"/>
  <c r="P3" i="3" s="1"/>
  <c r="O3" i="2"/>
  <c r="P3" i="2" s="1"/>
  <c r="O5" i="2"/>
</calcChain>
</file>

<file path=xl/sharedStrings.xml><?xml version="1.0" encoding="utf-8"?>
<sst xmlns="http://schemas.openxmlformats.org/spreadsheetml/2006/main" count="494" uniqueCount="55">
  <si>
    <t>구분</t>
    <phoneticPr fontId="1" type="noConversion"/>
  </si>
  <si>
    <t>시간</t>
    <phoneticPr fontId="1" type="noConversion"/>
  </si>
  <si>
    <t>비율</t>
    <phoneticPr fontId="1" type="noConversion"/>
  </si>
  <si>
    <t>재무회계</t>
  </si>
  <si>
    <t>세법개론</t>
  </si>
  <si>
    <t>원가회계</t>
  </si>
  <si>
    <t>계</t>
    <phoneticPr fontId="1" type="noConversion"/>
  </si>
  <si>
    <t>1주</t>
    <phoneticPr fontId="2" type="noConversion"/>
  </si>
  <si>
    <t>오전</t>
    <phoneticPr fontId="2" type="noConversion"/>
  </si>
  <si>
    <t>오후</t>
    <phoneticPr fontId="2" type="noConversion"/>
  </si>
  <si>
    <t>2주</t>
    <phoneticPr fontId="2" type="noConversion"/>
  </si>
  <si>
    <t>3주</t>
    <phoneticPr fontId="2" type="noConversion"/>
  </si>
  <si>
    <t>4주</t>
    <phoneticPr fontId="2" type="noConversion"/>
  </si>
  <si>
    <t>5주</t>
    <phoneticPr fontId="2" type="noConversion"/>
  </si>
  <si>
    <t>6주</t>
    <phoneticPr fontId="2" type="noConversion"/>
  </si>
  <si>
    <t>7주</t>
    <phoneticPr fontId="2" type="noConversion"/>
  </si>
  <si>
    <t>8주</t>
    <phoneticPr fontId="2" type="noConversion"/>
  </si>
  <si>
    <t>9주</t>
    <phoneticPr fontId="2" type="noConversion"/>
  </si>
  <si>
    <t>10주</t>
    <phoneticPr fontId="2" type="noConversion"/>
  </si>
  <si>
    <t>11주</t>
    <phoneticPr fontId="2" type="noConversion"/>
  </si>
  <si>
    <t>12주</t>
    <phoneticPr fontId="2" type="noConversion"/>
  </si>
  <si>
    <t>13주</t>
    <phoneticPr fontId="2" type="noConversion"/>
  </si>
  <si>
    <t>14주</t>
    <phoneticPr fontId="2" type="noConversion"/>
  </si>
  <si>
    <t>15주</t>
    <phoneticPr fontId="2" type="noConversion"/>
  </si>
  <si>
    <t>16주</t>
    <phoneticPr fontId="2" type="noConversion"/>
  </si>
  <si>
    <t>17주</t>
    <phoneticPr fontId="2" type="noConversion"/>
  </si>
  <si>
    <t>18주</t>
    <phoneticPr fontId="2" type="noConversion"/>
  </si>
  <si>
    <t>19주</t>
    <phoneticPr fontId="2" type="noConversion"/>
  </si>
  <si>
    <t>20주</t>
    <phoneticPr fontId="2" type="noConversion"/>
  </si>
  <si>
    <t>시수</t>
    <phoneticPr fontId="2" type="noConversion"/>
  </si>
  <si>
    <t>시간</t>
    <phoneticPr fontId="2" type="noConversion"/>
  </si>
  <si>
    <t>2022년</t>
    <phoneticPr fontId="2" type="noConversion"/>
  </si>
  <si>
    <t>2023년</t>
    <phoneticPr fontId="2" type="noConversion"/>
  </si>
  <si>
    <t>구 분</t>
    <phoneticPr fontId="2" type="noConversion"/>
  </si>
  <si>
    <t>재무회계</t>
    <phoneticPr fontId="2" type="noConversion"/>
  </si>
  <si>
    <t>세법개론</t>
    <phoneticPr fontId="2" type="noConversion"/>
  </si>
  <si>
    <t>기본종합반</t>
    <phoneticPr fontId="2" type="noConversion"/>
  </si>
  <si>
    <t>개강일</t>
    <phoneticPr fontId="2" type="noConversion"/>
  </si>
  <si>
    <t>종강일</t>
    <phoneticPr fontId="2" type="noConversion"/>
  </si>
  <si>
    <t>리뷰반</t>
    <phoneticPr fontId="2" type="noConversion"/>
  </si>
  <si>
    <t>객관식반</t>
    <phoneticPr fontId="2" type="noConversion"/>
  </si>
  <si>
    <t>설 연휴</t>
    <phoneticPr fontId="2" type="noConversion"/>
  </si>
  <si>
    <t>원가회계(2h)</t>
    <phoneticPr fontId="2" type="noConversion"/>
  </si>
  <si>
    <t>재무회계(6h)</t>
    <phoneticPr fontId="2" type="noConversion"/>
  </si>
  <si>
    <t>재무회계(5h)</t>
    <phoneticPr fontId="2" type="noConversion"/>
  </si>
  <si>
    <t>세법개론(3h)</t>
    <phoneticPr fontId="2" type="noConversion"/>
  </si>
  <si>
    <t>추석연휴(특강)</t>
    <phoneticPr fontId="2" type="noConversion"/>
  </si>
  <si>
    <t>설명회</t>
    <phoneticPr fontId="2" type="noConversion"/>
  </si>
  <si>
    <t>2025-04-30(수)</t>
    <phoneticPr fontId="2" type="noConversion"/>
  </si>
  <si>
    <t>저녁 7시</t>
    <phoneticPr fontId="2" type="noConversion"/>
  </si>
  <si>
    <t>사전모임</t>
    <phoneticPr fontId="2" type="noConversion"/>
  </si>
  <si>
    <t>2025-04-16 정도</t>
    <phoneticPr fontId="2" type="noConversion"/>
  </si>
  <si>
    <t>재무회계(6H)</t>
    <phoneticPr fontId="2" type="noConversion"/>
  </si>
  <si>
    <t>원가회계(2H)</t>
    <phoneticPr fontId="2" type="noConversion"/>
  </si>
  <si>
    <t>세법개론(6H)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</si>
</sst>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mm&quot;월&quot;\ dd&quot;일&quot;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1D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2" applyNumberFormat="1" applyFont="1" applyBorder="1" applyAlignment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41" fontId="0" fillId="0" borderId="1" xfId="1" applyFont="1" applyBorder="1" applyAlignment="1">
      <alignment vertical="center"/>
    </xf>
    <xf numFmtId="0" fontId="0" fillId="0" borderId="4" xfId="0" applyBorder="1">
      <alignment vertical="center"/>
    </xf>
    <xf numFmtId="41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F056-9BE7-4BA4-A03D-EC9A17BF679A}">
  <dimension ref="A2:V54"/>
  <sheetViews>
    <sheetView tabSelected="1" zoomScale="85" zoomScaleNormal="85" workbookViewId="0">
      <selection activeCell="K21" sqref="K21"/>
    </sheetView>
  </sheetViews>
  <sheetFormatPr defaultRowHeight="16.5" outlineLevelRow="1" x14ac:dyDescent="0.3"/>
  <cols>
    <col min="1" max="1" width="8.75" style="6"/>
    <col min="2" max="8" width="15.125" style="6" customWidth="1"/>
    <col min="9" max="9" width="15.125" customWidth="1"/>
    <col min="18" max="18" width="11" bestFit="1" customWidth="1"/>
    <col min="19" max="19" width="9" style="6" hidden="1" customWidth="1"/>
    <col min="20" max="20" width="9" style="6" bestFit="1" customWidth="1"/>
  </cols>
  <sheetData>
    <row r="2" spans="1:22" x14ac:dyDescent="0.3">
      <c r="A2" s="19"/>
      <c r="B2" s="18" t="s">
        <v>7</v>
      </c>
      <c r="C2" s="18"/>
      <c r="D2" s="18" t="s">
        <v>10</v>
      </c>
      <c r="E2" s="18"/>
      <c r="F2" s="18" t="s">
        <v>11</v>
      </c>
      <c r="G2" s="18"/>
      <c r="H2" s="18" t="s">
        <v>12</v>
      </c>
      <c r="I2" s="18"/>
      <c r="L2" s="1" t="s">
        <v>0</v>
      </c>
      <c r="M2" s="1" t="s">
        <v>1</v>
      </c>
      <c r="N2" s="4" t="s">
        <v>2</v>
      </c>
      <c r="O2" s="4" t="s">
        <v>29</v>
      </c>
      <c r="P2" s="11" t="s">
        <v>30</v>
      </c>
      <c r="R2" s="1" t="s">
        <v>33</v>
      </c>
      <c r="S2" s="1" t="s">
        <v>31</v>
      </c>
      <c r="T2" s="1" t="s">
        <v>37</v>
      </c>
      <c r="U2" s="1" t="s">
        <v>38</v>
      </c>
    </row>
    <row r="3" spans="1:22" x14ac:dyDescent="0.3">
      <c r="A3" s="20"/>
      <c r="B3" s="13">
        <v>45787</v>
      </c>
      <c r="C3" s="13">
        <f>B3+1</f>
        <v>45788</v>
      </c>
      <c r="D3" s="13">
        <f>B3+7</f>
        <v>45794</v>
      </c>
      <c r="E3" s="13">
        <f>D3+1</f>
        <v>45795</v>
      </c>
      <c r="F3" s="13">
        <f>D3+7</f>
        <v>45801</v>
      </c>
      <c r="G3" s="13">
        <f>F3+1</f>
        <v>45802</v>
      </c>
      <c r="H3" s="13">
        <f>F3+7</f>
        <v>45808</v>
      </c>
      <c r="I3" s="13">
        <f>H3+1</f>
        <v>45809</v>
      </c>
      <c r="L3" s="2" t="s">
        <v>3</v>
      </c>
      <c r="M3" s="4">
        <f>$M$6*N3</f>
        <v>90</v>
      </c>
      <c r="N3" s="7">
        <f>3/8</f>
        <v>0.375</v>
      </c>
      <c r="O3" s="10">
        <f>COUNTIF($A$2:$I$21,"재무회계")</f>
        <v>21</v>
      </c>
      <c r="P3" s="12">
        <f>O3*4+6</f>
        <v>90</v>
      </c>
      <c r="R3" s="4" t="s">
        <v>36</v>
      </c>
      <c r="S3" s="14">
        <v>2000000</v>
      </c>
      <c r="T3" s="14"/>
      <c r="U3" s="14"/>
      <c r="V3" s="15"/>
    </row>
    <row r="4" spans="1:22" x14ac:dyDescent="0.3">
      <c r="A4" s="1" t="s">
        <v>8</v>
      </c>
      <c r="B4" s="2" t="s">
        <v>3</v>
      </c>
      <c r="C4" s="5" t="s">
        <v>5</v>
      </c>
      <c r="D4" s="2" t="s">
        <v>3</v>
      </c>
      <c r="E4" s="5" t="s">
        <v>5</v>
      </c>
      <c r="F4" s="2" t="s">
        <v>34</v>
      </c>
      <c r="G4" s="5" t="s">
        <v>5</v>
      </c>
      <c r="H4" s="2" t="s">
        <v>52</v>
      </c>
      <c r="I4" s="3" t="s">
        <v>4</v>
      </c>
      <c r="L4" s="3" t="s">
        <v>4</v>
      </c>
      <c r="M4" s="4">
        <f>$M$6*N4</f>
        <v>90</v>
      </c>
      <c r="N4" s="7">
        <f>3/8</f>
        <v>0.375</v>
      </c>
      <c r="O4" s="10">
        <f>COUNTIF($A$2:$I$21,"세법개론")</f>
        <v>21</v>
      </c>
      <c r="P4" s="12">
        <f>O4*4+6</f>
        <v>90</v>
      </c>
      <c r="R4" s="4" t="s">
        <v>39</v>
      </c>
      <c r="S4" s="14">
        <v>1400000</v>
      </c>
      <c r="T4" s="14"/>
      <c r="U4" s="14"/>
      <c r="V4" s="15"/>
    </row>
    <row r="5" spans="1:22" x14ac:dyDescent="0.3">
      <c r="A5" s="1" t="s">
        <v>9</v>
      </c>
      <c r="B5" s="3" t="s">
        <v>4</v>
      </c>
      <c r="C5" s="1"/>
      <c r="D5" s="3" t="s">
        <v>4</v>
      </c>
      <c r="E5" s="1"/>
      <c r="F5" s="3" t="s">
        <v>4</v>
      </c>
      <c r="G5" s="1"/>
      <c r="H5" s="5" t="s">
        <v>53</v>
      </c>
      <c r="I5" s="1"/>
      <c r="L5" s="5" t="s">
        <v>5</v>
      </c>
      <c r="M5" s="4">
        <f>$M$6*N5</f>
        <v>60</v>
      </c>
      <c r="N5" s="7">
        <f>2/8</f>
        <v>0.25</v>
      </c>
      <c r="O5" s="10">
        <f>COUNTIF($A$2:$I$21,"원가회계")</f>
        <v>14</v>
      </c>
      <c r="P5" s="12">
        <f>O5*4+2+2</f>
        <v>60</v>
      </c>
      <c r="R5" s="4" t="s">
        <v>40</v>
      </c>
      <c r="S5" s="14">
        <v>1200000</v>
      </c>
      <c r="T5" s="14"/>
      <c r="U5" s="14"/>
      <c r="V5" s="6"/>
    </row>
    <row r="6" spans="1:22" x14ac:dyDescent="0.3">
      <c r="A6" s="19"/>
      <c r="B6" s="18" t="s">
        <v>13</v>
      </c>
      <c r="C6" s="18"/>
      <c r="D6" s="18" t="s">
        <v>14</v>
      </c>
      <c r="E6" s="18"/>
      <c r="F6" s="18" t="s">
        <v>15</v>
      </c>
      <c r="G6" s="18"/>
      <c r="H6" s="18" t="s">
        <v>16</v>
      </c>
      <c r="I6" s="18"/>
      <c r="L6" s="1" t="s">
        <v>6</v>
      </c>
      <c r="M6" s="4">
        <v>240</v>
      </c>
      <c r="N6" s="8">
        <f>N3+N4+N5</f>
        <v>1</v>
      </c>
      <c r="O6" s="9"/>
    </row>
    <row r="7" spans="1:22" x14ac:dyDescent="0.3">
      <c r="A7" s="20"/>
      <c r="B7" s="13">
        <f>H3+7</f>
        <v>45815</v>
      </c>
      <c r="C7" s="13">
        <f>B7+1</f>
        <v>45816</v>
      </c>
      <c r="D7" s="13">
        <f>B7+7</f>
        <v>45822</v>
      </c>
      <c r="E7" s="13">
        <f>D7+1</f>
        <v>45823</v>
      </c>
      <c r="F7" s="13">
        <f>D7+7</f>
        <v>45829</v>
      </c>
      <c r="G7" s="13">
        <f>F7+1</f>
        <v>45830</v>
      </c>
      <c r="H7" s="13">
        <f>F7+7</f>
        <v>45836</v>
      </c>
      <c r="I7" s="13">
        <f>H7+1</f>
        <v>45837</v>
      </c>
    </row>
    <row r="8" spans="1:22" x14ac:dyDescent="0.3">
      <c r="A8" s="1" t="s">
        <v>8</v>
      </c>
      <c r="B8" s="2" t="s">
        <v>3</v>
      </c>
      <c r="C8" s="5" t="s">
        <v>5</v>
      </c>
      <c r="D8" s="2" t="s">
        <v>3</v>
      </c>
      <c r="E8" s="5" t="s">
        <v>5</v>
      </c>
      <c r="F8" s="2" t="s">
        <v>3</v>
      </c>
      <c r="G8" s="5" t="s">
        <v>5</v>
      </c>
      <c r="H8" s="2" t="s">
        <v>3</v>
      </c>
      <c r="I8" s="2" t="s">
        <v>3</v>
      </c>
      <c r="T8" s="1" t="s">
        <v>32</v>
      </c>
    </row>
    <row r="9" spans="1:22" x14ac:dyDescent="0.3">
      <c r="A9" s="1" t="s">
        <v>9</v>
      </c>
      <c r="B9" s="3" t="s">
        <v>4</v>
      </c>
      <c r="C9" s="1"/>
      <c r="D9" s="3" t="s">
        <v>4</v>
      </c>
      <c r="E9" s="1"/>
      <c r="F9" s="3" t="s">
        <v>4</v>
      </c>
      <c r="G9" s="1"/>
      <c r="H9" s="3" t="s">
        <v>4</v>
      </c>
      <c r="I9" s="1"/>
      <c r="T9" s="14">
        <v>2100000</v>
      </c>
    </row>
    <row r="10" spans="1:22" x14ac:dyDescent="0.3">
      <c r="A10" s="19"/>
      <c r="B10" s="18" t="s">
        <v>17</v>
      </c>
      <c r="C10" s="18"/>
      <c r="D10" s="18" t="s">
        <v>18</v>
      </c>
      <c r="E10" s="18"/>
      <c r="F10" s="18" t="s">
        <v>19</v>
      </c>
      <c r="G10" s="18"/>
      <c r="H10" s="18" t="s">
        <v>20</v>
      </c>
      <c r="I10" s="18"/>
      <c r="T10" s="14">
        <v>1500000</v>
      </c>
    </row>
    <row r="11" spans="1:22" x14ac:dyDescent="0.3">
      <c r="A11" s="20"/>
      <c r="B11" s="13">
        <f>H7+7</f>
        <v>45843</v>
      </c>
      <c r="C11" s="13">
        <f>B11+1</f>
        <v>45844</v>
      </c>
      <c r="D11" s="13">
        <f>B11+7</f>
        <v>45850</v>
      </c>
      <c r="E11" s="13">
        <f>D11+1</f>
        <v>45851</v>
      </c>
      <c r="F11" s="13">
        <f>D11+7</f>
        <v>45857</v>
      </c>
      <c r="G11" s="13">
        <f>F11+1</f>
        <v>45858</v>
      </c>
      <c r="H11" s="13">
        <f>F11+7</f>
        <v>45864</v>
      </c>
      <c r="I11" s="13">
        <f>H11+1</f>
        <v>45865</v>
      </c>
      <c r="T11" s="14">
        <v>1300000</v>
      </c>
    </row>
    <row r="12" spans="1:22" x14ac:dyDescent="0.3">
      <c r="A12" s="1" t="s">
        <v>8</v>
      </c>
      <c r="B12" s="2" t="s">
        <v>3</v>
      </c>
      <c r="C12" s="5" t="s">
        <v>5</v>
      </c>
      <c r="D12" s="2" t="s">
        <v>3</v>
      </c>
      <c r="E12" s="5" t="s">
        <v>5</v>
      </c>
      <c r="F12" s="2" t="s">
        <v>3</v>
      </c>
      <c r="G12" s="5" t="s">
        <v>5</v>
      </c>
      <c r="H12" s="2" t="s">
        <v>3</v>
      </c>
      <c r="I12" s="3" t="s">
        <v>4</v>
      </c>
    </row>
    <row r="13" spans="1:22" x14ac:dyDescent="0.3">
      <c r="A13" s="1" t="s">
        <v>9</v>
      </c>
      <c r="B13" s="3" t="s">
        <v>4</v>
      </c>
      <c r="C13" s="1"/>
      <c r="D13" s="3" t="s">
        <v>4</v>
      </c>
      <c r="E13" s="1"/>
      <c r="F13" s="3" t="s">
        <v>4</v>
      </c>
      <c r="G13" s="1"/>
      <c r="H13" s="3" t="s">
        <v>4</v>
      </c>
      <c r="I13" s="1"/>
    </row>
    <row r="14" spans="1:22" x14ac:dyDescent="0.3">
      <c r="A14" s="19"/>
      <c r="B14" s="21" t="s">
        <v>21</v>
      </c>
      <c r="C14" s="22"/>
      <c r="D14" s="21" t="s">
        <v>22</v>
      </c>
      <c r="E14" s="22"/>
      <c r="F14" s="21" t="s">
        <v>23</v>
      </c>
      <c r="G14" s="22"/>
      <c r="H14" s="18" t="s">
        <v>24</v>
      </c>
      <c r="I14" s="18"/>
    </row>
    <row r="15" spans="1:22" x14ac:dyDescent="0.3">
      <c r="A15" s="20"/>
      <c r="B15" s="13">
        <f>H11+7</f>
        <v>45871</v>
      </c>
      <c r="C15" s="13">
        <f>B15+1</f>
        <v>45872</v>
      </c>
      <c r="D15" s="13">
        <f>B15+7</f>
        <v>45878</v>
      </c>
      <c r="E15" s="13">
        <f>D15+1</f>
        <v>45879</v>
      </c>
      <c r="F15" s="13">
        <f>D15+7</f>
        <v>45885</v>
      </c>
      <c r="G15" s="13">
        <f>F15+1</f>
        <v>45886</v>
      </c>
      <c r="H15" s="13">
        <f>F15+7</f>
        <v>45892</v>
      </c>
      <c r="I15" s="13">
        <f>H15+1</f>
        <v>45893</v>
      </c>
    </row>
    <row r="16" spans="1:22" x14ac:dyDescent="0.3">
      <c r="A16" s="1" t="s">
        <v>8</v>
      </c>
      <c r="B16" s="2" t="s">
        <v>3</v>
      </c>
      <c r="C16" s="5" t="s">
        <v>5</v>
      </c>
      <c r="D16" s="2" t="s">
        <v>3</v>
      </c>
      <c r="E16" s="5" t="s">
        <v>5</v>
      </c>
      <c r="F16" s="2" t="s">
        <v>3</v>
      </c>
      <c r="G16" s="5" t="s">
        <v>5</v>
      </c>
      <c r="H16" s="2" t="s">
        <v>3</v>
      </c>
      <c r="I16" s="2" t="s">
        <v>3</v>
      </c>
    </row>
    <row r="17" spans="1:9" x14ac:dyDescent="0.3">
      <c r="A17" s="1" t="s">
        <v>9</v>
      </c>
      <c r="B17" s="3" t="s">
        <v>4</v>
      </c>
      <c r="C17" s="1"/>
      <c r="D17" s="3" t="s">
        <v>4</v>
      </c>
      <c r="E17" s="1"/>
      <c r="F17" s="3" t="s">
        <v>4</v>
      </c>
      <c r="G17" s="1"/>
      <c r="H17" s="3" t="s">
        <v>4</v>
      </c>
      <c r="I17" s="1"/>
    </row>
    <row r="18" spans="1:9" x14ac:dyDescent="0.3">
      <c r="A18" s="19"/>
      <c r="B18" s="18" t="s">
        <v>25</v>
      </c>
      <c r="C18" s="18"/>
      <c r="D18" s="18" t="s">
        <v>26</v>
      </c>
      <c r="E18" s="18"/>
      <c r="F18" s="21" t="s">
        <v>27</v>
      </c>
      <c r="G18" s="22"/>
      <c r="H18" s="21" t="s">
        <v>28</v>
      </c>
      <c r="I18" s="22"/>
    </row>
    <row r="19" spans="1:9" x14ac:dyDescent="0.3">
      <c r="A19" s="20"/>
      <c r="B19" s="13">
        <f>H15+7</f>
        <v>45899</v>
      </c>
      <c r="C19" s="13">
        <f>B19+1</f>
        <v>45900</v>
      </c>
      <c r="D19" s="13">
        <f>B19+7</f>
        <v>45906</v>
      </c>
      <c r="E19" s="13">
        <f>D19+1</f>
        <v>45907</v>
      </c>
      <c r="F19" s="13">
        <f>D19+7</f>
        <v>45913</v>
      </c>
      <c r="G19" s="13">
        <f>F19+1</f>
        <v>45914</v>
      </c>
      <c r="H19" s="13">
        <f>F19+7</f>
        <v>45920</v>
      </c>
      <c r="I19" s="13">
        <f>H19+1</f>
        <v>45921</v>
      </c>
    </row>
    <row r="20" spans="1:9" x14ac:dyDescent="0.3">
      <c r="A20" s="1" t="s">
        <v>8</v>
      </c>
      <c r="B20" s="2" t="s">
        <v>3</v>
      </c>
      <c r="C20" s="5" t="s">
        <v>5</v>
      </c>
      <c r="D20" s="2" t="s">
        <v>3</v>
      </c>
      <c r="E20" s="5" t="s">
        <v>5</v>
      </c>
      <c r="F20" s="3" t="s">
        <v>54</v>
      </c>
      <c r="G20" s="2" t="s">
        <v>3</v>
      </c>
      <c r="H20" s="2" t="s">
        <v>3</v>
      </c>
      <c r="I20" s="3" t="s">
        <v>4</v>
      </c>
    </row>
    <row r="21" spans="1:9" x14ac:dyDescent="0.3">
      <c r="A21" s="1" t="s">
        <v>9</v>
      </c>
      <c r="B21" s="3" t="s">
        <v>4</v>
      </c>
      <c r="C21" s="1"/>
      <c r="D21" s="3" t="s">
        <v>4</v>
      </c>
      <c r="E21" s="1"/>
      <c r="F21" s="5" t="s">
        <v>53</v>
      </c>
      <c r="G21" s="1"/>
      <c r="H21" s="3" t="s">
        <v>4</v>
      </c>
      <c r="I21" s="1"/>
    </row>
    <row r="22" spans="1:9" hidden="1" outlineLevel="1" x14ac:dyDescent="0.3"/>
    <row r="23" spans="1:9" hidden="1" outlineLevel="1" x14ac:dyDescent="0.3">
      <c r="A23" s="19"/>
      <c r="B23" s="18" t="s">
        <v>7</v>
      </c>
      <c r="C23" s="18"/>
      <c r="D23" s="18" t="s">
        <v>10</v>
      </c>
      <c r="E23" s="18"/>
      <c r="F23" s="18" t="s">
        <v>11</v>
      </c>
      <c r="G23" s="18"/>
      <c r="H23" s="18" t="s">
        <v>12</v>
      </c>
      <c r="I23" s="18"/>
    </row>
    <row r="24" spans="1:9" hidden="1" outlineLevel="1" x14ac:dyDescent="0.3">
      <c r="A24" s="20"/>
      <c r="B24" s="13">
        <v>45584</v>
      </c>
      <c r="C24" s="13">
        <f>B24+1</f>
        <v>45585</v>
      </c>
      <c r="D24" s="13">
        <f>B24+7</f>
        <v>45591</v>
      </c>
      <c r="E24" s="13">
        <f>D24+1</f>
        <v>45592</v>
      </c>
      <c r="F24" s="13">
        <f>D24+7</f>
        <v>45598</v>
      </c>
      <c r="G24" s="13">
        <f>F24+1</f>
        <v>45599</v>
      </c>
      <c r="H24" s="13">
        <f>F24+7</f>
        <v>45605</v>
      </c>
      <c r="I24" s="13">
        <f>H24+1</f>
        <v>45606</v>
      </c>
    </row>
    <row r="25" spans="1:9" hidden="1" outlineLevel="1" x14ac:dyDescent="0.3">
      <c r="A25" s="1" t="s">
        <v>8</v>
      </c>
      <c r="B25" s="2" t="s">
        <v>3</v>
      </c>
      <c r="C25" s="3" t="s">
        <v>4</v>
      </c>
      <c r="D25" s="2" t="s">
        <v>3</v>
      </c>
      <c r="E25" s="5" t="s">
        <v>5</v>
      </c>
      <c r="F25" s="2" t="s">
        <v>3</v>
      </c>
      <c r="G25" s="5" t="s">
        <v>5</v>
      </c>
      <c r="H25" s="2" t="s">
        <v>34</v>
      </c>
      <c r="I25" s="3" t="s">
        <v>4</v>
      </c>
    </row>
    <row r="26" spans="1:9" hidden="1" outlineLevel="1" x14ac:dyDescent="0.3">
      <c r="A26" s="1" t="s">
        <v>9</v>
      </c>
      <c r="B26" s="5" t="s">
        <v>5</v>
      </c>
      <c r="C26" s="1"/>
      <c r="D26" s="3" t="s">
        <v>4</v>
      </c>
      <c r="E26" s="1"/>
      <c r="F26" s="3" t="s">
        <v>4</v>
      </c>
      <c r="G26" s="1"/>
      <c r="H26" s="3" t="s">
        <v>35</v>
      </c>
      <c r="I26" s="1"/>
    </row>
    <row r="27" spans="1:9" hidden="1" outlineLevel="1" x14ac:dyDescent="0.3">
      <c r="A27" s="19"/>
      <c r="B27" s="18" t="s">
        <v>13</v>
      </c>
      <c r="C27" s="18"/>
      <c r="D27" s="18" t="s">
        <v>14</v>
      </c>
      <c r="E27" s="18"/>
      <c r="F27" s="18" t="s">
        <v>15</v>
      </c>
      <c r="G27" s="18"/>
      <c r="H27" s="18" t="s">
        <v>16</v>
      </c>
      <c r="I27" s="18"/>
    </row>
    <row r="28" spans="1:9" hidden="1" outlineLevel="1" x14ac:dyDescent="0.3">
      <c r="A28" s="20"/>
      <c r="B28" s="13">
        <f>H24+7</f>
        <v>45612</v>
      </c>
      <c r="C28" s="13">
        <f>B28+1</f>
        <v>45613</v>
      </c>
      <c r="D28" s="13">
        <f>B28+7</f>
        <v>45619</v>
      </c>
      <c r="E28" s="13">
        <f>D28+1</f>
        <v>45620</v>
      </c>
      <c r="F28" s="13">
        <f>D28+7</f>
        <v>45626</v>
      </c>
      <c r="G28" s="13">
        <f>F28+1</f>
        <v>45627</v>
      </c>
      <c r="H28" s="13">
        <f>F28+7</f>
        <v>45633</v>
      </c>
      <c r="I28" s="13">
        <f>H28+1</f>
        <v>45634</v>
      </c>
    </row>
    <row r="29" spans="1:9" hidden="1" outlineLevel="1" x14ac:dyDescent="0.3">
      <c r="A29" s="1" t="s">
        <v>8</v>
      </c>
      <c r="B29" s="2" t="s">
        <v>3</v>
      </c>
      <c r="C29" s="5" t="s">
        <v>5</v>
      </c>
      <c r="D29" s="2" t="s">
        <v>3</v>
      </c>
      <c r="E29" s="5" t="s">
        <v>5</v>
      </c>
      <c r="F29" s="2" t="s">
        <v>3</v>
      </c>
      <c r="G29" s="5" t="s">
        <v>5</v>
      </c>
      <c r="H29" s="2" t="s">
        <v>3</v>
      </c>
      <c r="I29" s="2" t="s">
        <v>3</v>
      </c>
    </row>
    <row r="30" spans="1:9" hidden="1" outlineLevel="1" x14ac:dyDescent="0.3">
      <c r="A30" s="1" t="s">
        <v>9</v>
      </c>
      <c r="B30" s="3" t="s">
        <v>4</v>
      </c>
      <c r="C30" s="1"/>
      <c r="D30" s="3" t="s">
        <v>4</v>
      </c>
      <c r="E30" s="1"/>
      <c r="F30" s="3" t="s">
        <v>4</v>
      </c>
      <c r="G30" s="1"/>
      <c r="H30" s="3" t="s">
        <v>4</v>
      </c>
      <c r="I30" s="1"/>
    </row>
    <row r="31" spans="1:9" hidden="1" outlineLevel="1" x14ac:dyDescent="0.3">
      <c r="A31" s="19"/>
      <c r="B31" s="18" t="s">
        <v>17</v>
      </c>
      <c r="C31" s="18"/>
      <c r="D31" s="18" t="s">
        <v>18</v>
      </c>
      <c r="E31" s="18"/>
      <c r="F31"/>
      <c r="G31"/>
      <c r="H31"/>
    </row>
    <row r="32" spans="1:9" hidden="1" outlineLevel="1" x14ac:dyDescent="0.3">
      <c r="A32" s="20"/>
      <c r="B32" s="13">
        <f>H28+7</f>
        <v>45640</v>
      </c>
      <c r="C32" s="13">
        <f>B32+1</f>
        <v>45641</v>
      </c>
      <c r="D32" s="13">
        <f>B32+7</f>
        <v>45647</v>
      </c>
      <c r="E32" s="13">
        <f>D32+1</f>
        <v>45648</v>
      </c>
      <c r="F32"/>
      <c r="G32"/>
      <c r="H32"/>
    </row>
    <row r="33" spans="1:9" hidden="1" outlineLevel="1" x14ac:dyDescent="0.3">
      <c r="A33" s="1" t="s">
        <v>8</v>
      </c>
      <c r="B33" s="2" t="s">
        <v>3</v>
      </c>
      <c r="C33" s="5" t="s">
        <v>5</v>
      </c>
      <c r="D33" s="2" t="s">
        <v>3</v>
      </c>
      <c r="E33" s="5" t="s">
        <v>5</v>
      </c>
      <c r="F33"/>
      <c r="G33"/>
      <c r="H33"/>
    </row>
    <row r="34" spans="1:9" hidden="1" outlineLevel="1" x14ac:dyDescent="0.3">
      <c r="A34" s="1" t="s">
        <v>9</v>
      </c>
      <c r="B34" s="3" t="s">
        <v>4</v>
      </c>
      <c r="C34" s="1"/>
      <c r="D34" s="3" t="s">
        <v>4</v>
      </c>
      <c r="E34" s="1"/>
      <c r="F34"/>
      <c r="G34"/>
      <c r="H34"/>
    </row>
    <row r="35" spans="1:9" hidden="1" outlineLevel="1" x14ac:dyDescent="0.3"/>
    <row r="36" spans="1:9" hidden="1" outlineLevel="1" x14ac:dyDescent="0.3"/>
    <row r="37" spans="1:9" hidden="1" outlineLevel="1" x14ac:dyDescent="0.3">
      <c r="A37" s="19"/>
      <c r="B37" s="18" t="s">
        <v>7</v>
      </c>
      <c r="C37" s="18"/>
      <c r="D37" s="18" t="s">
        <v>10</v>
      </c>
      <c r="E37" s="18"/>
      <c r="F37" s="18" t="s">
        <v>11</v>
      </c>
      <c r="G37" s="18"/>
      <c r="H37" s="18" t="s">
        <v>12</v>
      </c>
      <c r="I37" s="18"/>
    </row>
    <row r="38" spans="1:9" hidden="1" outlineLevel="1" x14ac:dyDescent="0.3">
      <c r="A38" s="20"/>
      <c r="B38" s="13">
        <v>45655</v>
      </c>
      <c r="C38" s="13">
        <f>B38+1</f>
        <v>45656</v>
      </c>
      <c r="D38" s="13">
        <f>B38+7</f>
        <v>45662</v>
      </c>
      <c r="E38" s="13">
        <f>D38+1</f>
        <v>45663</v>
      </c>
      <c r="F38" s="13">
        <f>D38+7</f>
        <v>45669</v>
      </c>
      <c r="G38" s="13">
        <f>F38+1</f>
        <v>45670</v>
      </c>
      <c r="H38" s="13">
        <f>F38+7</f>
        <v>45676</v>
      </c>
      <c r="I38" s="13">
        <f>H38+1</f>
        <v>45677</v>
      </c>
    </row>
    <row r="39" spans="1:9" hidden="1" outlineLevel="1" x14ac:dyDescent="0.3">
      <c r="A39" s="1" t="s">
        <v>8</v>
      </c>
      <c r="B39" s="2" t="s">
        <v>3</v>
      </c>
      <c r="C39" s="3" t="s">
        <v>4</v>
      </c>
      <c r="D39" s="2" t="s">
        <v>3</v>
      </c>
      <c r="E39" s="5" t="s">
        <v>5</v>
      </c>
      <c r="F39" s="23" t="s">
        <v>41</v>
      </c>
      <c r="G39" s="24"/>
      <c r="H39" s="2" t="s">
        <v>3</v>
      </c>
      <c r="I39" s="5" t="s">
        <v>5</v>
      </c>
    </row>
    <row r="40" spans="1:9" hidden="1" outlineLevel="1" x14ac:dyDescent="0.3">
      <c r="A40" s="1" t="s">
        <v>9</v>
      </c>
      <c r="B40" s="5" t="s">
        <v>5</v>
      </c>
      <c r="C40" s="1"/>
      <c r="D40" s="3" t="s">
        <v>4</v>
      </c>
      <c r="E40" s="1"/>
      <c r="F40" s="25"/>
      <c r="G40" s="26"/>
      <c r="H40" s="3" t="s">
        <v>4</v>
      </c>
      <c r="I40" s="1"/>
    </row>
    <row r="41" spans="1:9" hidden="1" outlineLevel="1" x14ac:dyDescent="0.3">
      <c r="A41" s="19"/>
      <c r="B41" s="18" t="s">
        <v>13</v>
      </c>
      <c r="C41" s="18"/>
      <c r="D41" s="18" t="s">
        <v>14</v>
      </c>
      <c r="E41" s="18"/>
      <c r="F41" s="18" t="s">
        <v>15</v>
      </c>
      <c r="G41" s="18"/>
      <c r="H41" s="18" t="s">
        <v>16</v>
      </c>
      <c r="I41" s="18"/>
    </row>
    <row r="42" spans="1:9" hidden="1" outlineLevel="1" x14ac:dyDescent="0.3">
      <c r="A42" s="20"/>
      <c r="B42" s="13">
        <f>H38+7</f>
        <v>45683</v>
      </c>
      <c r="C42" s="13">
        <f>B42+1</f>
        <v>45684</v>
      </c>
      <c r="D42" s="13">
        <f>B42+7</f>
        <v>45690</v>
      </c>
      <c r="E42" s="13">
        <f>D42+1</f>
        <v>45691</v>
      </c>
      <c r="F42" s="13">
        <f>D42+7</f>
        <v>45697</v>
      </c>
      <c r="G42" s="13">
        <f>F42+1</f>
        <v>45698</v>
      </c>
      <c r="H42" s="13">
        <f>F42+7</f>
        <v>45704</v>
      </c>
      <c r="I42" s="13">
        <f>H42+1</f>
        <v>45705</v>
      </c>
    </row>
    <row r="43" spans="1:9" hidden="1" outlineLevel="1" x14ac:dyDescent="0.3">
      <c r="A43" s="1" t="s">
        <v>8</v>
      </c>
      <c r="B43" s="2" t="s">
        <v>3</v>
      </c>
      <c r="C43" s="5" t="s">
        <v>5</v>
      </c>
      <c r="D43" s="2" t="s">
        <v>3</v>
      </c>
      <c r="E43" s="5" t="s">
        <v>5</v>
      </c>
      <c r="F43" s="2" t="s">
        <v>3</v>
      </c>
      <c r="G43" s="5" t="s">
        <v>5</v>
      </c>
      <c r="H43" s="2" t="s">
        <v>3</v>
      </c>
      <c r="I43" s="5" t="s">
        <v>5</v>
      </c>
    </row>
    <row r="44" spans="1:9" hidden="1" outlineLevel="1" x14ac:dyDescent="0.3">
      <c r="A44" s="1" t="s">
        <v>9</v>
      </c>
      <c r="B44" s="3" t="s">
        <v>4</v>
      </c>
      <c r="C44" s="1"/>
      <c r="D44" s="3" t="s">
        <v>4</v>
      </c>
      <c r="E44" s="1"/>
      <c r="F44" s="3" t="s">
        <v>4</v>
      </c>
      <c r="G44" s="1"/>
      <c r="H44" s="3" t="s">
        <v>4</v>
      </c>
      <c r="I44" s="1"/>
    </row>
    <row r="45" spans="1:9" hidden="1" outlineLevel="1" x14ac:dyDescent="0.3">
      <c r="A45" s="19"/>
      <c r="B45" s="18" t="s">
        <v>17</v>
      </c>
      <c r="C45" s="18"/>
      <c r="D45" s="18" t="s">
        <v>18</v>
      </c>
      <c r="E45" s="18"/>
      <c r="F45" s="18" t="s">
        <v>19</v>
      </c>
      <c r="G45" s="18"/>
      <c r="H45" s="18" t="s">
        <v>20</v>
      </c>
      <c r="I45" s="18"/>
    </row>
    <row r="46" spans="1:9" hidden="1" outlineLevel="1" x14ac:dyDescent="0.3">
      <c r="A46" s="20"/>
      <c r="B46" s="13">
        <f>H42+7</f>
        <v>45711</v>
      </c>
      <c r="C46" s="13">
        <f>B46+1</f>
        <v>45712</v>
      </c>
      <c r="D46" s="13">
        <f>B46+7</f>
        <v>45718</v>
      </c>
      <c r="E46" s="13">
        <f>D46+1</f>
        <v>45719</v>
      </c>
      <c r="F46" s="13">
        <f>D46+7</f>
        <v>45725</v>
      </c>
      <c r="G46" s="13">
        <f>F46+1</f>
        <v>45726</v>
      </c>
      <c r="H46" s="13">
        <f>F46+7</f>
        <v>45732</v>
      </c>
      <c r="I46" s="13">
        <f>H46+1</f>
        <v>45733</v>
      </c>
    </row>
    <row r="47" spans="1:9" hidden="1" outlineLevel="1" x14ac:dyDescent="0.3">
      <c r="A47" s="1" t="s">
        <v>8</v>
      </c>
      <c r="B47" s="2" t="s">
        <v>3</v>
      </c>
      <c r="C47" s="5" t="s">
        <v>5</v>
      </c>
      <c r="D47" s="2" t="s">
        <v>3</v>
      </c>
      <c r="E47" s="5" t="s">
        <v>5</v>
      </c>
      <c r="F47" s="2" t="s">
        <v>3</v>
      </c>
      <c r="G47" s="5" t="s">
        <v>5</v>
      </c>
      <c r="H47" s="3" t="s">
        <v>4</v>
      </c>
      <c r="I47" s="3" t="s">
        <v>4</v>
      </c>
    </row>
    <row r="48" spans="1:9" hidden="1" outlineLevel="1" x14ac:dyDescent="0.3">
      <c r="A48" s="1" t="s">
        <v>9</v>
      </c>
      <c r="B48" s="3" t="s">
        <v>4</v>
      </c>
      <c r="C48" s="1"/>
      <c r="D48" s="3" t="s">
        <v>4</v>
      </c>
      <c r="E48" s="1"/>
      <c r="F48" s="3" t="s">
        <v>4</v>
      </c>
      <c r="G48" s="1"/>
      <c r="H48" s="2" t="s">
        <v>3</v>
      </c>
      <c r="I48" s="1"/>
    </row>
    <row r="49" spans="4:6" hidden="1" outlineLevel="1" x14ac:dyDescent="0.3"/>
    <row r="50" spans="4:6" collapsed="1" x14ac:dyDescent="0.3"/>
    <row r="53" spans="4:6" x14ac:dyDescent="0.3">
      <c r="D53" s="6" t="s">
        <v>47</v>
      </c>
      <c r="E53" s="16" t="s">
        <v>48</v>
      </c>
      <c r="F53" s="6" t="s">
        <v>49</v>
      </c>
    </row>
    <row r="54" spans="4:6" x14ac:dyDescent="0.3">
      <c r="D54" s="6" t="s">
        <v>50</v>
      </c>
      <c r="E54" s="17" t="s">
        <v>51</v>
      </c>
    </row>
  </sheetData>
  <mergeCells count="54">
    <mergeCell ref="A45:A46"/>
    <mergeCell ref="B45:C45"/>
    <mergeCell ref="D45:E45"/>
    <mergeCell ref="F45:G45"/>
    <mergeCell ref="H45:I45"/>
    <mergeCell ref="F37:G37"/>
    <mergeCell ref="H37:I37"/>
    <mergeCell ref="A41:A42"/>
    <mergeCell ref="B41:C41"/>
    <mergeCell ref="D41:E41"/>
    <mergeCell ref="F41:G41"/>
    <mergeCell ref="H41:I41"/>
    <mergeCell ref="F39:G40"/>
    <mergeCell ref="A37:A38"/>
    <mergeCell ref="B37:C37"/>
    <mergeCell ref="D37:E37"/>
    <mergeCell ref="A31:A32"/>
    <mergeCell ref="B31:C31"/>
    <mergeCell ref="D31:E31"/>
    <mergeCell ref="F27:G27"/>
    <mergeCell ref="H27:I27"/>
    <mergeCell ref="A27:A28"/>
    <mergeCell ref="B27:C27"/>
    <mergeCell ref="D27:E27"/>
    <mergeCell ref="H23:I23"/>
    <mergeCell ref="A18:A19"/>
    <mergeCell ref="H18:I18"/>
    <mergeCell ref="F18:G18"/>
    <mergeCell ref="D18:E18"/>
    <mergeCell ref="B18:C18"/>
    <mergeCell ref="A23:A24"/>
    <mergeCell ref="B23:C23"/>
    <mergeCell ref="D23:E23"/>
    <mergeCell ref="B10:C10"/>
    <mergeCell ref="F23:G23"/>
    <mergeCell ref="B14:C14"/>
    <mergeCell ref="D14:E14"/>
    <mergeCell ref="F14:G14"/>
    <mergeCell ref="H14:I14"/>
    <mergeCell ref="A2:A3"/>
    <mergeCell ref="A6:A7"/>
    <mergeCell ref="A10:A11"/>
    <mergeCell ref="A14:A15"/>
    <mergeCell ref="H2:I2"/>
    <mergeCell ref="H6:I6"/>
    <mergeCell ref="H10:I10"/>
    <mergeCell ref="F2:G2"/>
    <mergeCell ref="D2:E2"/>
    <mergeCell ref="B2:C2"/>
    <mergeCell ref="B6:C6"/>
    <mergeCell ref="D6:E6"/>
    <mergeCell ref="F6:G6"/>
    <mergeCell ref="F10:G10"/>
    <mergeCell ref="D10:E1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3CC1-CB15-43A5-916C-F1D0F7CB0B86}">
  <dimension ref="A2:V42"/>
  <sheetViews>
    <sheetView zoomScale="85" zoomScaleNormal="85" workbookViewId="0">
      <selection activeCell="B4" sqref="B4"/>
    </sheetView>
  </sheetViews>
  <sheetFormatPr defaultRowHeight="16.5" outlineLevelRow="1" x14ac:dyDescent="0.3"/>
  <cols>
    <col min="1" max="1" width="9" style="6"/>
    <col min="2" max="8" width="15.125" style="6" customWidth="1"/>
    <col min="9" max="9" width="15.125" customWidth="1"/>
    <col min="18" max="18" width="11" bestFit="1" customWidth="1"/>
    <col min="19" max="19" width="9" style="6" hidden="1" customWidth="1"/>
    <col min="20" max="20" width="9" style="6" bestFit="1" customWidth="1"/>
  </cols>
  <sheetData>
    <row r="2" spans="1:22" x14ac:dyDescent="0.3">
      <c r="A2" s="19"/>
      <c r="B2" s="18" t="s">
        <v>7</v>
      </c>
      <c r="C2" s="18"/>
      <c r="D2" s="18" t="s">
        <v>46</v>
      </c>
      <c r="E2" s="18"/>
      <c r="F2" s="18" t="s">
        <v>10</v>
      </c>
      <c r="G2" s="18"/>
      <c r="H2" s="18" t="s">
        <v>11</v>
      </c>
      <c r="I2" s="18"/>
      <c r="L2" s="1" t="s">
        <v>0</v>
      </c>
      <c r="M2" s="1" t="s">
        <v>1</v>
      </c>
      <c r="N2" s="4" t="s">
        <v>2</v>
      </c>
      <c r="O2" s="4" t="s">
        <v>29</v>
      </c>
      <c r="P2" s="11" t="s">
        <v>30</v>
      </c>
      <c r="R2" s="1" t="s">
        <v>33</v>
      </c>
      <c r="S2" s="1" t="s">
        <v>31</v>
      </c>
      <c r="T2" s="1" t="s">
        <v>37</v>
      </c>
      <c r="U2" s="1" t="s">
        <v>38</v>
      </c>
    </row>
    <row r="3" spans="1:22" x14ac:dyDescent="0.3">
      <c r="A3" s="20"/>
      <c r="B3" s="13">
        <v>45927</v>
      </c>
      <c r="C3" s="13">
        <f>B3+1</f>
        <v>45928</v>
      </c>
      <c r="D3" s="13">
        <f>B3+14</f>
        <v>45941</v>
      </c>
      <c r="E3" s="13">
        <f>D3+1</f>
        <v>45942</v>
      </c>
      <c r="F3" s="13">
        <f>D3+7</f>
        <v>45948</v>
      </c>
      <c r="G3" s="13">
        <f>F3+1</f>
        <v>45949</v>
      </c>
      <c r="H3" s="13">
        <f>F3+7</f>
        <v>45955</v>
      </c>
      <c r="I3" s="13">
        <f>H3+1</f>
        <v>45956</v>
      </c>
      <c r="L3" s="2" t="s">
        <v>3</v>
      </c>
      <c r="M3" s="4">
        <f>$M$6*N3</f>
        <v>45</v>
      </c>
      <c r="N3" s="7">
        <f>3/8</f>
        <v>0.375</v>
      </c>
      <c r="O3" s="10">
        <f>COUNTIF($A$2:$I$13,"재무회계")</f>
        <v>11</v>
      </c>
      <c r="P3" s="12">
        <f>O3*4</f>
        <v>44</v>
      </c>
      <c r="R3" s="4" t="s">
        <v>36</v>
      </c>
      <c r="S3" s="14">
        <v>2000000</v>
      </c>
      <c r="T3" s="14"/>
      <c r="U3" s="14"/>
      <c r="V3" s="15"/>
    </row>
    <row r="4" spans="1:22" x14ac:dyDescent="0.3">
      <c r="A4" s="1" t="s">
        <v>8</v>
      </c>
      <c r="B4" s="2"/>
      <c r="C4" s="5"/>
      <c r="D4" s="3"/>
      <c r="E4" s="5"/>
      <c r="F4" s="3" t="s">
        <v>4</v>
      </c>
      <c r="G4" s="3" t="s">
        <v>4</v>
      </c>
      <c r="H4" s="3" t="s">
        <v>4</v>
      </c>
      <c r="I4" s="5" t="s">
        <v>5</v>
      </c>
      <c r="L4" s="3" t="s">
        <v>4</v>
      </c>
      <c r="M4" s="4">
        <f>$M$6*N4</f>
        <v>45</v>
      </c>
      <c r="N4" s="7">
        <f>3/8</f>
        <v>0.375</v>
      </c>
      <c r="O4" s="10">
        <f>COUNTIF($A$2:$I$13,"세법개론")</f>
        <v>11</v>
      </c>
      <c r="P4" s="12">
        <f t="shared" ref="P4:P5" si="0">O4*4</f>
        <v>44</v>
      </c>
      <c r="R4" s="4" t="s">
        <v>39</v>
      </c>
      <c r="S4" s="14">
        <v>1400000</v>
      </c>
      <c r="T4" s="14"/>
      <c r="U4" s="14"/>
      <c r="V4" s="15"/>
    </row>
    <row r="5" spans="1:22" x14ac:dyDescent="0.3">
      <c r="A5" s="1" t="s">
        <v>9</v>
      </c>
      <c r="B5" s="3"/>
      <c r="C5" s="1"/>
      <c r="D5" s="2"/>
      <c r="E5" s="1"/>
      <c r="F5" s="2" t="s">
        <v>3</v>
      </c>
      <c r="G5" s="1"/>
      <c r="H5" s="2" t="s">
        <v>3</v>
      </c>
      <c r="I5" s="1"/>
      <c r="L5" s="5" t="s">
        <v>5</v>
      </c>
      <c r="M5" s="4">
        <f>$M$6*N5</f>
        <v>30</v>
      </c>
      <c r="N5" s="7">
        <f>2/8</f>
        <v>0.25</v>
      </c>
      <c r="O5" s="10">
        <f>COUNTIF($A$2:$I$13,"원가회계")</f>
        <v>8</v>
      </c>
      <c r="P5" s="12">
        <f t="shared" si="0"/>
        <v>32</v>
      </c>
      <c r="R5" s="4" t="s">
        <v>40</v>
      </c>
      <c r="S5" s="14">
        <v>1200000</v>
      </c>
      <c r="T5" s="14"/>
      <c r="U5" s="14"/>
      <c r="V5" s="6"/>
    </row>
    <row r="6" spans="1:22" x14ac:dyDescent="0.3">
      <c r="A6" s="19"/>
      <c r="B6" s="18" t="s">
        <v>12</v>
      </c>
      <c r="C6" s="18"/>
      <c r="D6" s="18" t="s">
        <v>13</v>
      </c>
      <c r="E6" s="18"/>
      <c r="F6" s="18" t="s">
        <v>14</v>
      </c>
      <c r="G6" s="18"/>
      <c r="H6" s="18" t="s">
        <v>15</v>
      </c>
      <c r="I6" s="18"/>
      <c r="L6" s="1" t="s">
        <v>6</v>
      </c>
      <c r="M6" s="4">
        <v>120</v>
      </c>
      <c r="N6" s="8">
        <f>N3+N4+N5</f>
        <v>1</v>
      </c>
      <c r="O6" s="9"/>
    </row>
    <row r="7" spans="1:22" x14ac:dyDescent="0.3">
      <c r="A7" s="20"/>
      <c r="B7" s="13">
        <f>H3+7</f>
        <v>45962</v>
      </c>
      <c r="C7" s="13">
        <f>B7+1</f>
        <v>45963</v>
      </c>
      <c r="D7" s="13">
        <f>B7+7</f>
        <v>45969</v>
      </c>
      <c r="E7" s="13">
        <f>D7+1</f>
        <v>45970</v>
      </c>
      <c r="F7" s="13">
        <f>D7+7</f>
        <v>45976</v>
      </c>
      <c r="G7" s="13">
        <f>F7+1</f>
        <v>45977</v>
      </c>
      <c r="H7" s="13">
        <f>F7+7</f>
        <v>45983</v>
      </c>
      <c r="I7" s="13">
        <f>H7+1</f>
        <v>45984</v>
      </c>
    </row>
    <row r="8" spans="1:22" x14ac:dyDescent="0.3">
      <c r="A8" s="1" t="s">
        <v>8</v>
      </c>
      <c r="B8" s="3" t="s">
        <v>4</v>
      </c>
      <c r="C8" s="5" t="s">
        <v>5</v>
      </c>
      <c r="D8" s="3" t="s">
        <v>4</v>
      </c>
      <c r="E8" s="5" t="s">
        <v>5</v>
      </c>
      <c r="F8" s="3" t="s">
        <v>4</v>
      </c>
      <c r="G8" s="2" t="s">
        <v>3</v>
      </c>
      <c r="H8" s="3" t="s">
        <v>4</v>
      </c>
      <c r="I8" s="5" t="s">
        <v>5</v>
      </c>
      <c r="T8" s="1" t="s">
        <v>32</v>
      </c>
    </row>
    <row r="9" spans="1:22" x14ac:dyDescent="0.3">
      <c r="A9" s="1" t="s">
        <v>9</v>
      </c>
      <c r="B9" s="2" t="s">
        <v>3</v>
      </c>
      <c r="C9" s="1"/>
      <c r="D9" s="2" t="s">
        <v>3</v>
      </c>
      <c r="E9" s="1"/>
      <c r="F9" s="2" t="s">
        <v>3</v>
      </c>
      <c r="G9" s="1"/>
      <c r="H9" s="2" t="s">
        <v>3</v>
      </c>
      <c r="I9" s="1"/>
      <c r="T9" s="14">
        <v>2100000</v>
      </c>
    </row>
    <row r="10" spans="1:22" x14ac:dyDescent="0.3">
      <c r="A10" s="19"/>
      <c r="B10" s="18" t="s">
        <v>16</v>
      </c>
      <c r="C10" s="18"/>
      <c r="D10" s="18" t="s">
        <v>17</v>
      </c>
      <c r="E10" s="18"/>
      <c r="F10" s="18" t="s">
        <v>18</v>
      </c>
      <c r="G10" s="18"/>
      <c r="H10" s="18" t="s">
        <v>19</v>
      </c>
      <c r="I10" s="18"/>
      <c r="T10" s="14">
        <v>1500000</v>
      </c>
    </row>
    <row r="11" spans="1:22" x14ac:dyDescent="0.3">
      <c r="A11" s="20"/>
      <c r="B11" s="13">
        <f>H7+7</f>
        <v>45990</v>
      </c>
      <c r="C11" s="13">
        <f>B11+1</f>
        <v>45991</v>
      </c>
      <c r="D11" s="13">
        <f>B11+7</f>
        <v>45997</v>
      </c>
      <c r="E11" s="13">
        <f>D11+1</f>
        <v>45998</v>
      </c>
      <c r="F11" s="13">
        <f>D11+7</f>
        <v>46004</v>
      </c>
      <c r="G11" s="13">
        <f>F11+1</f>
        <v>46005</v>
      </c>
      <c r="H11" s="13">
        <f>F11+7</f>
        <v>46011</v>
      </c>
      <c r="I11" s="13">
        <f>H11+1</f>
        <v>46012</v>
      </c>
      <c r="T11" s="14">
        <v>1300000</v>
      </c>
    </row>
    <row r="12" spans="1:22" x14ac:dyDescent="0.3">
      <c r="A12" s="1" t="s">
        <v>8</v>
      </c>
      <c r="B12" s="3" t="s">
        <v>4</v>
      </c>
      <c r="C12" s="5" t="s">
        <v>5</v>
      </c>
      <c r="D12" s="3" t="s">
        <v>4</v>
      </c>
      <c r="E12" s="5" t="s">
        <v>5</v>
      </c>
      <c r="F12" s="3" t="s">
        <v>4</v>
      </c>
      <c r="G12" s="5" t="s">
        <v>5</v>
      </c>
      <c r="H12" s="3" t="s">
        <v>4</v>
      </c>
      <c r="I12" s="5" t="s">
        <v>5</v>
      </c>
    </row>
    <row r="13" spans="1:22" x14ac:dyDescent="0.3">
      <c r="A13" s="1" t="s">
        <v>9</v>
      </c>
      <c r="B13" s="2" t="s">
        <v>3</v>
      </c>
      <c r="C13" s="1"/>
      <c r="D13" s="2" t="s">
        <v>3</v>
      </c>
      <c r="E13" s="1"/>
      <c r="F13" s="2" t="s">
        <v>3</v>
      </c>
      <c r="G13" s="1"/>
      <c r="H13" s="2" t="s">
        <v>3</v>
      </c>
      <c r="I13" s="1"/>
    </row>
    <row r="14" spans="1:22" ht="16.5" hidden="1" customHeight="1" outlineLevel="1" x14ac:dyDescent="0.3">
      <c r="F14"/>
      <c r="G14"/>
      <c r="H14"/>
    </row>
    <row r="15" spans="1:22" ht="16.5" hidden="1" customHeight="1" outlineLevel="1" x14ac:dyDescent="0.3">
      <c r="A15" s="19"/>
      <c r="B15" s="18" t="s">
        <v>7</v>
      </c>
      <c r="C15" s="18"/>
      <c r="D15" s="18" t="s">
        <v>10</v>
      </c>
      <c r="E15" s="18"/>
      <c r="F15"/>
      <c r="G15"/>
      <c r="H15"/>
    </row>
    <row r="16" spans="1:22" ht="16.5" hidden="1" customHeight="1" outlineLevel="1" x14ac:dyDescent="0.3">
      <c r="A16" s="20"/>
      <c r="B16" s="13">
        <v>45584</v>
      </c>
      <c r="C16" s="13">
        <f>B16+1</f>
        <v>45585</v>
      </c>
      <c r="D16" s="13">
        <f>B16+7</f>
        <v>45591</v>
      </c>
      <c r="E16" s="13">
        <f>D16+1</f>
        <v>45592</v>
      </c>
      <c r="F16"/>
      <c r="G16"/>
      <c r="H16"/>
    </row>
    <row r="17" spans="1:8" ht="16.5" hidden="1" customHeight="1" outlineLevel="1" x14ac:dyDescent="0.3">
      <c r="A17" s="1" t="s">
        <v>8</v>
      </c>
      <c r="B17" s="2" t="s">
        <v>3</v>
      </c>
      <c r="C17" s="3" t="s">
        <v>4</v>
      </c>
      <c r="D17" s="2" t="s">
        <v>3</v>
      </c>
      <c r="E17" s="5" t="s">
        <v>5</v>
      </c>
      <c r="F17"/>
      <c r="G17"/>
      <c r="H17"/>
    </row>
    <row r="18" spans="1:8" ht="16.5" hidden="1" customHeight="1" outlineLevel="1" x14ac:dyDescent="0.3">
      <c r="A18" s="1" t="s">
        <v>9</v>
      </c>
      <c r="B18" s="5" t="s">
        <v>5</v>
      </c>
      <c r="C18" s="1"/>
      <c r="D18" s="3" t="s">
        <v>4</v>
      </c>
      <c r="E18" s="1"/>
      <c r="F18"/>
      <c r="G18"/>
      <c r="H18"/>
    </row>
    <row r="19" spans="1:8" ht="16.5" hidden="1" customHeight="1" outlineLevel="1" x14ac:dyDescent="0.3">
      <c r="A19" s="19"/>
      <c r="B19" s="18" t="s">
        <v>13</v>
      </c>
      <c r="C19" s="18"/>
      <c r="D19" s="18" t="s">
        <v>14</v>
      </c>
      <c r="E19" s="18"/>
      <c r="F19"/>
      <c r="G19"/>
      <c r="H19"/>
    </row>
    <row r="20" spans="1:8" ht="16.5" hidden="1" customHeight="1" outlineLevel="1" x14ac:dyDescent="0.3">
      <c r="A20" s="20"/>
      <c r="B20" s="13">
        <f>H16+7</f>
        <v>7</v>
      </c>
      <c r="C20" s="13">
        <f>B20+1</f>
        <v>8</v>
      </c>
      <c r="D20" s="13">
        <f>B20+7</f>
        <v>14</v>
      </c>
      <c r="E20" s="13">
        <f>D20+1</f>
        <v>15</v>
      </c>
      <c r="F20"/>
      <c r="G20"/>
      <c r="H20"/>
    </row>
    <row r="21" spans="1:8" ht="16.5" hidden="1" customHeight="1" outlineLevel="1" x14ac:dyDescent="0.3">
      <c r="A21" s="1" t="s">
        <v>8</v>
      </c>
      <c r="B21" s="2" t="s">
        <v>3</v>
      </c>
      <c r="C21" s="5" t="s">
        <v>5</v>
      </c>
      <c r="D21" s="2" t="s">
        <v>3</v>
      </c>
      <c r="E21" s="5" t="s">
        <v>5</v>
      </c>
      <c r="F21"/>
      <c r="G21"/>
      <c r="H21"/>
    </row>
    <row r="22" spans="1:8" ht="16.5" hidden="1" customHeight="1" outlineLevel="1" x14ac:dyDescent="0.3">
      <c r="A22" s="1" t="s">
        <v>9</v>
      </c>
      <c r="B22" s="3" t="s">
        <v>4</v>
      </c>
      <c r="C22" s="1"/>
      <c r="D22" s="3" t="s">
        <v>4</v>
      </c>
      <c r="E22" s="1"/>
      <c r="F22"/>
      <c r="G22"/>
      <c r="H22"/>
    </row>
    <row r="23" spans="1:8" ht="16.5" hidden="1" customHeight="1" outlineLevel="1" x14ac:dyDescent="0.3">
      <c r="A23" s="19"/>
      <c r="B23" s="18" t="s">
        <v>17</v>
      </c>
      <c r="C23" s="18"/>
      <c r="D23" s="18" t="s">
        <v>18</v>
      </c>
      <c r="E23" s="18"/>
      <c r="F23"/>
      <c r="G23"/>
      <c r="H23"/>
    </row>
    <row r="24" spans="1:8" ht="16.5" hidden="1" customHeight="1" outlineLevel="1" x14ac:dyDescent="0.3">
      <c r="A24" s="20"/>
      <c r="B24" s="13">
        <f>H20+7</f>
        <v>7</v>
      </c>
      <c r="C24" s="13">
        <f>B24+1</f>
        <v>8</v>
      </c>
      <c r="D24" s="13">
        <f>B24+7</f>
        <v>14</v>
      </c>
      <c r="E24" s="13">
        <f>D24+1</f>
        <v>15</v>
      </c>
      <c r="F24"/>
      <c r="G24"/>
      <c r="H24"/>
    </row>
    <row r="25" spans="1:8" ht="16.5" hidden="1" customHeight="1" outlineLevel="1" x14ac:dyDescent="0.3">
      <c r="A25" s="1" t="s">
        <v>8</v>
      </c>
      <c r="B25" s="2" t="s">
        <v>3</v>
      </c>
      <c r="C25" s="5" t="s">
        <v>5</v>
      </c>
      <c r="D25" s="2" t="s">
        <v>3</v>
      </c>
      <c r="E25" s="5" t="s">
        <v>5</v>
      </c>
      <c r="F25"/>
      <c r="G25"/>
      <c r="H25"/>
    </row>
    <row r="26" spans="1:8" ht="16.5" hidden="1" customHeight="1" outlineLevel="1" x14ac:dyDescent="0.3">
      <c r="A26" s="1" t="s">
        <v>9</v>
      </c>
      <c r="B26" s="3" t="s">
        <v>4</v>
      </c>
      <c r="C26" s="1"/>
      <c r="D26" s="3" t="s">
        <v>4</v>
      </c>
      <c r="E26" s="1"/>
      <c r="F26"/>
      <c r="G26"/>
      <c r="H26"/>
    </row>
    <row r="27" spans="1:8" ht="16.5" hidden="1" customHeight="1" outlineLevel="1" x14ac:dyDescent="0.3">
      <c r="F27"/>
      <c r="G27"/>
      <c r="H27"/>
    </row>
    <row r="28" spans="1:8" ht="16.5" hidden="1" customHeight="1" outlineLevel="1" x14ac:dyDescent="0.3">
      <c r="F28"/>
      <c r="G28"/>
      <c r="H28"/>
    </row>
    <row r="29" spans="1:8" ht="16.5" hidden="1" customHeight="1" outlineLevel="1" x14ac:dyDescent="0.3">
      <c r="A29" s="19"/>
      <c r="B29" s="18" t="s">
        <v>7</v>
      </c>
      <c r="C29" s="18"/>
      <c r="D29" s="18" t="s">
        <v>10</v>
      </c>
      <c r="E29" s="18"/>
      <c r="F29"/>
      <c r="G29"/>
      <c r="H29"/>
    </row>
    <row r="30" spans="1:8" ht="16.5" hidden="1" customHeight="1" outlineLevel="1" x14ac:dyDescent="0.3">
      <c r="A30" s="20"/>
      <c r="B30" s="13">
        <v>45655</v>
      </c>
      <c r="C30" s="13">
        <f>B30+1</f>
        <v>45656</v>
      </c>
      <c r="D30" s="13">
        <f>B30+7</f>
        <v>45662</v>
      </c>
      <c r="E30" s="13">
        <f>D30+1</f>
        <v>45663</v>
      </c>
      <c r="F30"/>
      <c r="G30"/>
      <c r="H30"/>
    </row>
    <row r="31" spans="1:8" ht="16.5" hidden="1" customHeight="1" outlineLevel="1" x14ac:dyDescent="0.3">
      <c r="A31" s="1" t="s">
        <v>8</v>
      </c>
      <c r="B31" s="2" t="s">
        <v>3</v>
      </c>
      <c r="C31" s="3" t="s">
        <v>4</v>
      </c>
      <c r="D31" s="2" t="s">
        <v>3</v>
      </c>
      <c r="E31" s="5" t="s">
        <v>5</v>
      </c>
      <c r="F31"/>
      <c r="G31"/>
      <c r="H31"/>
    </row>
    <row r="32" spans="1:8" ht="16.5" hidden="1" customHeight="1" outlineLevel="1" x14ac:dyDescent="0.3">
      <c r="A32" s="1" t="s">
        <v>9</v>
      </c>
      <c r="B32" s="5" t="s">
        <v>5</v>
      </c>
      <c r="C32" s="1"/>
      <c r="D32" s="3" t="s">
        <v>4</v>
      </c>
      <c r="E32" s="1"/>
      <c r="F32"/>
      <c r="G32"/>
      <c r="H32"/>
    </row>
    <row r="33" spans="1:8" ht="16.5" hidden="1" customHeight="1" outlineLevel="1" x14ac:dyDescent="0.3">
      <c r="A33" s="19"/>
      <c r="B33" s="18" t="s">
        <v>13</v>
      </c>
      <c r="C33" s="18"/>
      <c r="D33" s="18" t="s">
        <v>14</v>
      </c>
      <c r="E33" s="18"/>
      <c r="F33"/>
      <c r="G33"/>
      <c r="H33"/>
    </row>
    <row r="34" spans="1:8" ht="16.5" hidden="1" customHeight="1" outlineLevel="1" x14ac:dyDescent="0.3">
      <c r="A34" s="20"/>
      <c r="B34" s="13">
        <f>H30+7</f>
        <v>7</v>
      </c>
      <c r="C34" s="13">
        <f>B34+1</f>
        <v>8</v>
      </c>
      <c r="D34" s="13">
        <f>B34+7</f>
        <v>14</v>
      </c>
      <c r="E34" s="13">
        <f>D34+1</f>
        <v>15</v>
      </c>
      <c r="F34"/>
      <c r="G34"/>
      <c r="H34"/>
    </row>
    <row r="35" spans="1:8" ht="16.5" hidden="1" customHeight="1" outlineLevel="1" x14ac:dyDescent="0.3">
      <c r="A35" s="1" t="s">
        <v>8</v>
      </c>
      <c r="B35" s="2" t="s">
        <v>3</v>
      </c>
      <c r="C35" s="5" t="s">
        <v>5</v>
      </c>
      <c r="D35" s="2" t="s">
        <v>3</v>
      </c>
      <c r="E35" s="5" t="s">
        <v>5</v>
      </c>
      <c r="F35"/>
      <c r="G35"/>
      <c r="H35"/>
    </row>
    <row r="36" spans="1:8" ht="16.5" hidden="1" customHeight="1" outlineLevel="1" x14ac:dyDescent="0.3">
      <c r="A36" s="1" t="s">
        <v>9</v>
      </c>
      <c r="B36" s="3" t="s">
        <v>4</v>
      </c>
      <c r="C36" s="1"/>
      <c r="D36" s="3" t="s">
        <v>4</v>
      </c>
      <c r="E36" s="1"/>
      <c r="F36"/>
      <c r="G36"/>
      <c r="H36"/>
    </row>
    <row r="37" spans="1:8" ht="16.5" hidden="1" customHeight="1" outlineLevel="1" x14ac:dyDescent="0.3">
      <c r="A37" s="19"/>
      <c r="B37" s="18" t="s">
        <v>17</v>
      </c>
      <c r="C37" s="18"/>
      <c r="D37" s="18" t="s">
        <v>18</v>
      </c>
      <c r="E37" s="18"/>
      <c r="F37"/>
      <c r="G37"/>
      <c r="H37"/>
    </row>
    <row r="38" spans="1:8" ht="16.5" hidden="1" customHeight="1" outlineLevel="1" x14ac:dyDescent="0.3">
      <c r="A38" s="20"/>
      <c r="B38" s="13">
        <f>H34+7</f>
        <v>7</v>
      </c>
      <c r="C38" s="13">
        <f>B38+1</f>
        <v>8</v>
      </c>
      <c r="D38" s="13">
        <f>B38+7</f>
        <v>14</v>
      </c>
      <c r="E38" s="13">
        <f>D38+1</f>
        <v>15</v>
      </c>
      <c r="F38"/>
      <c r="G38"/>
      <c r="H38"/>
    </row>
    <row r="39" spans="1:8" ht="16.5" hidden="1" customHeight="1" outlineLevel="1" x14ac:dyDescent="0.3">
      <c r="A39" s="1" t="s">
        <v>8</v>
      </c>
      <c r="B39" s="2" t="s">
        <v>3</v>
      </c>
      <c r="C39" s="5" t="s">
        <v>5</v>
      </c>
      <c r="D39" s="2" t="s">
        <v>3</v>
      </c>
      <c r="E39" s="5" t="s">
        <v>5</v>
      </c>
      <c r="F39"/>
      <c r="G39"/>
      <c r="H39"/>
    </row>
    <row r="40" spans="1:8" ht="16.5" hidden="1" customHeight="1" outlineLevel="1" x14ac:dyDescent="0.3">
      <c r="A40" s="1" t="s">
        <v>9</v>
      </c>
      <c r="B40" s="3" t="s">
        <v>4</v>
      </c>
      <c r="C40" s="1"/>
      <c r="D40" s="3" t="s">
        <v>4</v>
      </c>
      <c r="E40" s="1"/>
      <c r="F40"/>
      <c r="G40"/>
      <c r="H40"/>
    </row>
    <row r="41" spans="1:8" ht="16.5" hidden="1" customHeight="1" outlineLevel="1" x14ac:dyDescent="0.3">
      <c r="F41"/>
      <c r="G41"/>
      <c r="H41"/>
    </row>
    <row r="42" spans="1:8" collapsed="1" x14ac:dyDescent="0.3">
      <c r="F42"/>
      <c r="G42"/>
      <c r="H42"/>
    </row>
  </sheetData>
  <mergeCells count="33">
    <mergeCell ref="F10:G10"/>
    <mergeCell ref="H10:I10"/>
    <mergeCell ref="F2:G2"/>
    <mergeCell ref="H2:I2"/>
    <mergeCell ref="A6:A7"/>
    <mergeCell ref="B6:C6"/>
    <mergeCell ref="D6:E6"/>
    <mergeCell ref="F6:G6"/>
    <mergeCell ref="H6:I6"/>
    <mergeCell ref="A10:A11"/>
    <mergeCell ref="B10:C10"/>
    <mergeCell ref="D10:E10"/>
    <mergeCell ref="A2:A3"/>
    <mergeCell ref="B2:C2"/>
    <mergeCell ref="D2:E2"/>
    <mergeCell ref="A19:A20"/>
    <mergeCell ref="B19:C19"/>
    <mergeCell ref="D19:E19"/>
    <mergeCell ref="A15:A16"/>
    <mergeCell ref="B15:C15"/>
    <mergeCell ref="D15:E15"/>
    <mergeCell ref="A23:A24"/>
    <mergeCell ref="B23:C23"/>
    <mergeCell ref="D23:E23"/>
    <mergeCell ref="A29:A30"/>
    <mergeCell ref="B29:C29"/>
    <mergeCell ref="D29:E29"/>
    <mergeCell ref="A37:A38"/>
    <mergeCell ref="B37:C37"/>
    <mergeCell ref="D37:E37"/>
    <mergeCell ref="A33:A34"/>
    <mergeCell ref="B33:C33"/>
    <mergeCell ref="D33:E3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EFE4-9560-468E-8FEA-791757D9D7F0}">
  <dimension ref="A2:V47"/>
  <sheetViews>
    <sheetView zoomScale="85" zoomScaleNormal="85" workbookViewId="0">
      <selection activeCell="B15" sqref="B15"/>
    </sheetView>
  </sheetViews>
  <sheetFormatPr defaultRowHeight="16.5" outlineLevelRow="1" x14ac:dyDescent="0.3"/>
  <cols>
    <col min="1" max="1" width="9" style="6"/>
    <col min="2" max="8" width="15.125" style="6" customWidth="1"/>
    <col min="9" max="9" width="15.125" customWidth="1"/>
    <col min="18" max="18" width="11" bestFit="1" customWidth="1"/>
    <col min="19" max="19" width="9" style="6" hidden="1" customWidth="1"/>
    <col min="20" max="20" width="9" style="6" bestFit="1" customWidth="1"/>
  </cols>
  <sheetData>
    <row r="2" spans="1:22" x14ac:dyDescent="0.3">
      <c r="A2" s="19"/>
      <c r="B2" s="18" t="s">
        <v>7</v>
      </c>
      <c r="C2" s="18"/>
      <c r="D2" s="18" t="s">
        <v>10</v>
      </c>
      <c r="E2" s="18"/>
      <c r="F2" s="18" t="s">
        <v>11</v>
      </c>
      <c r="G2" s="18"/>
      <c r="H2" s="18" t="s">
        <v>12</v>
      </c>
      <c r="I2" s="18"/>
      <c r="L2" s="1" t="s">
        <v>0</v>
      </c>
      <c r="M2" s="1" t="s">
        <v>1</v>
      </c>
      <c r="N2" s="4" t="s">
        <v>2</v>
      </c>
      <c r="O2" s="4" t="s">
        <v>29</v>
      </c>
      <c r="P2" s="11" t="s">
        <v>30</v>
      </c>
      <c r="R2" s="1" t="s">
        <v>33</v>
      </c>
      <c r="S2" s="1" t="s">
        <v>31</v>
      </c>
      <c r="T2" s="1" t="s">
        <v>37</v>
      </c>
      <c r="U2" s="1" t="s">
        <v>38</v>
      </c>
    </row>
    <row r="3" spans="1:22" x14ac:dyDescent="0.3">
      <c r="A3" s="20"/>
      <c r="B3" s="13">
        <v>46019</v>
      </c>
      <c r="C3" s="13">
        <f>B3+1</f>
        <v>46020</v>
      </c>
      <c r="D3" s="13">
        <f>B3+7</f>
        <v>46026</v>
      </c>
      <c r="E3" s="13">
        <f>D3+1</f>
        <v>46027</v>
      </c>
      <c r="F3" s="13">
        <f>D3+7</f>
        <v>46033</v>
      </c>
      <c r="G3" s="13">
        <f>F3+1</f>
        <v>46034</v>
      </c>
      <c r="H3" s="13">
        <f>F3+7</f>
        <v>46040</v>
      </c>
      <c r="I3" s="13">
        <f>H3+1</f>
        <v>46041</v>
      </c>
      <c r="L3" s="2" t="s">
        <v>3</v>
      </c>
      <c r="M3" s="4">
        <f>$M$6*N3</f>
        <v>63</v>
      </c>
      <c r="N3" s="7">
        <f>3/8</f>
        <v>0.375</v>
      </c>
      <c r="O3" s="10">
        <f>COUNTIF($A$2:$I$17,"재무회계")</f>
        <v>13</v>
      </c>
      <c r="P3" s="12">
        <f>O3*4+5+6</f>
        <v>63</v>
      </c>
      <c r="R3" s="4" t="s">
        <v>36</v>
      </c>
      <c r="S3" s="14">
        <v>2000000</v>
      </c>
      <c r="T3" s="14"/>
      <c r="U3" s="14"/>
      <c r="V3" s="15"/>
    </row>
    <row r="4" spans="1:22" x14ac:dyDescent="0.3">
      <c r="A4" s="1" t="s">
        <v>8</v>
      </c>
      <c r="B4" s="3" t="s">
        <v>4</v>
      </c>
      <c r="C4" s="5" t="s">
        <v>5</v>
      </c>
      <c r="D4" s="3" t="s">
        <v>4</v>
      </c>
      <c r="E4" s="5" t="s">
        <v>5</v>
      </c>
      <c r="F4" s="3" t="s">
        <v>4</v>
      </c>
      <c r="G4" s="5" t="s">
        <v>5</v>
      </c>
      <c r="H4" s="2" t="s">
        <v>44</v>
      </c>
      <c r="I4" s="3" t="s">
        <v>4</v>
      </c>
      <c r="L4" s="3" t="s">
        <v>4</v>
      </c>
      <c r="M4" s="4">
        <f>$M$6*N4</f>
        <v>63</v>
      </c>
      <c r="N4" s="7">
        <f>3/8</f>
        <v>0.375</v>
      </c>
      <c r="O4" s="10">
        <f>COUNTIF($A$2:$I$17,"세법개론")</f>
        <v>15</v>
      </c>
      <c r="P4" s="12">
        <f>O4*4+3</f>
        <v>63</v>
      </c>
      <c r="R4" s="4" t="s">
        <v>39</v>
      </c>
      <c r="S4" s="14">
        <v>1400000</v>
      </c>
      <c r="T4" s="14"/>
      <c r="U4" s="14"/>
      <c r="V4" s="15"/>
    </row>
    <row r="5" spans="1:22" x14ac:dyDescent="0.3">
      <c r="A5" s="1" t="s">
        <v>9</v>
      </c>
      <c r="B5" s="2" t="s">
        <v>3</v>
      </c>
      <c r="C5" s="1"/>
      <c r="D5" s="2" t="s">
        <v>3</v>
      </c>
      <c r="E5" s="1"/>
      <c r="F5" s="2" t="s">
        <v>3</v>
      </c>
      <c r="G5" s="1"/>
      <c r="H5" s="3" t="s">
        <v>45</v>
      </c>
      <c r="I5" s="1"/>
      <c r="L5" s="5" t="s">
        <v>5</v>
      </c>
      <c r="M5" s="4">
        <f>$M$6*N5</f>
        <v>42</v>
      </c>
      <c r="N5" s="7">
        <f>2/8</f>
        <v>0.25</v>
      </c>
      <c r="O5" s="10">
        <f>COUNTIF($A$2:$I$17,"원가회계")</f>
        <v>10</v>
      </c>
      <c r="P5" s="12">
        <f>O5*4+2</f>
        <v>42</v>
      </c>
      <c r="R5" s="4" t="s">
        <v>40</v>
      </c>
      <c r="S5" s="14">
        <v>1200000</v>
      </c>
      <c r="T5" s="14"/>
      <c r="U5" s="14"/>
      <c r="V5" s="6"/>
    </row>
    <row r="6" spans="1:22" x14ac:dyDescent="0.3">
      <c r="A6" s="19"/>
      <c r="B6" s="18" t="s">
        <v>13</v>
      </c>
      <c r="C6" s="18"/>
      <c r="D6" s="18" t="s">
        <v>14</v>
      </c>
      <c r="E6" s="18"/>
      <c r="F6" s="18" t="s">
        <v>15</v>
      </c>
      <c r="G6" s="18"/>
      <c r="H6" s="18" t="s">
        <v>16</v>
      </c>
      <c r="I6" s="18"/>
      <c r="L6" s="1" t="s">
        <v>6</v>
      </c>
      <c r="M6" s="4">
        <v>168</v>
      </c>
      <c r="N6" s="8">
        <f>N3+N4+N5</f>
        <v>1</v>
      </c>
      <c r="O6" s="9"/>
    </row>
    <row r="7" spans="1:22" x14ac:dyDescent="0.3">
      <c r="A7" s="20"/>
      <c r="B7" s="13">
        <f>H3+7</f>
        <v>46047</v>
      </c>
      <c r="C7" s="13">
        <f>B7+1</f>
        <v>46048</v>
      </c>
      <c r="D7" s="13">
        <f>B7+7</f>
        <v>46054</v>
      </c>
      <c r="E7" s="13">
        <f>D7+1</f>
        <v>46055</v>
      </c>
      <c r="F7" s="13">
        <f>D7+7</f>
        <v>46061</v>
      </c>
      <c r="G7" s="13">
        <f>F7+1</f>
        <v>46062</v>
      </c>
      <c r="H7" s="13">
        <f>F7+7</f>
        <v>46068</v>
      </c>
      <c r="I7" s="13">
        <f>H7+1</f>
        <v>46069</v>
      </c>
    </row>
    <row r="8" spans="1:22" x14ac:dyDescent="0.3">
      <c r="A8" s="1" t="s">
        <v>8</v>
      </c>
      <c r="B8" s="3" t="s">
        <v>4</v>
      </c>
      <c r="C8" s="5" t="s">
        <v>5</v>
      </c>
      <c r="D8" s="3" t="s">
        <v>4</v>
      </c>
      <c r="E8" s="5" t="s">
        <v>5</v>
      </c>
      <c r="F8" s="3" t="s">
        <v>4</v>
      </c>
      <c r="G8" s="5" t="s">
        <v>5</v>
      </c>
      <c r="H8" s="3" t="s">
        <v>4</v>
      </c>
      <c r="I8" s="2" t="s">
        <v>3</v>
      </c>
      <c r="T8" s="1" t="s">
        <v>32</v>
      </c>
    </row>
    <row r="9" spans="1:22" x14ac:dyDescent="0.3">
      <c r="A9" s="1" t="s">
        <v>9</v>
      </c>
      <c r="B9" s="2" t="s">
        <v>3</v>
      </c>
      <c r="C9" s="1"/>
      <c r="D9" s="2" t="s">
        <v>3</v>
      </c>
      <c r="E9" s="1"/>
      <c r="F9" s="2" t="s">
        <v>3</v>
      </c>
      <c r="G9" s="1"/>
      <c r="H9" s="2" t="s">
        <v>3</v>
      </c>
      <c r="I9" s="1"/>
      <c r="T9" s="14">
        <v>2100000</v>
      </c>
    </row>
    <row r="10" spans="1:22" x14ac:dyDescent="0.3">
      <c r="A10" s="19"/>
      <c r="B10" s="18" t="s">
        <v>17</v>
      </c>
      <c r="C10" s="18"/>
      <c r="D10" s="18" t="s">
        <v>18</v>
      </c>
      <c r="E10" s="18"/>
      <c r="F10" s="18" t="s">
        <v>19</v>
      </c>
      <c r="G10" s="18"/>
      <c r="H10" s="18" t="s">
        <v>20</v>
      </c>
      <c r="I10" s="18"/>
      <c r="T10" s="14">
        <v>1500000</v>
      </c>
    </row>
    <row r="11" spans="1:22" x14ac:dyDescent="0.3">
      <c r="A11" s="20"/>
      <c r="B11" s="13">
        <f>H7+7</f>
        <v>46075</v>
      </c>
      <c r="C11" s="13">
        <f>B11+1</f>
        <v>46076</v>
      </c>
      <c r="D11" s="13">
        <f>B11+7</f>
        <v>46082</v>
      </c>
      <c r="E11" s="13">
        <f>D11+1</f>
        <v>46083</v>
      </c>
      <c r="F11" s="13">
        <f>D11+7</f>
        <v>46089</v>
      </c>
      <c r="G11" s="13">
        <f>F11+1</f>
        <v>46090</v>
      </c>
      <c r="H11" s="13">
        <f>F11+7</f>
        <v>46096</v>
      </c>
      <c r="I11" s="13">
        <f>H11+1</f>
        <v>46097</v>
      </c>
      <c r="T11" s="14">
        <v>1300000</v>
      </c>
    </row>
    <row r="12" spans="1:22" x14ac:dyDescent="0.3">
      <c r="A12" s="1" t="s">
        <v>8</v>
      </c>
      <c r="B12" s="3" t="s">
        <v>4</v>
      </c>
      <c r="C12" s="5" t="s">
        <v>5</v>
      </c>
      <c r="D12" s="3" t="s">
        <v>4</v>
      </c>
      <c r="E12" s="5" t="s">
        <v>5</v>
      </c>
      <c r="F12" s="2" t="s">
        <v>43</v>
      </c>
      <c r="G12" s="3" t="s">
        <v>4</v>
      </c>
      <c r="H12" s="3" t="s">
        <v>4</v>
      </c>
      <c r="I12" s="3" t="s">
        <v>4</v>
      </c>
    </row>
    <row r="13" spans="1:22" x14ac:dyDescent="0.3">
      <c r="A13" s="1" t="s">
        <v>9</v>
      </c>
      <c r="B13" s="2" t="s">
        <v>3</v>
      </c>
      <c r="C13" s="1"/>
      <c r="D13" s="2" t="s">
        <v>3</v>
      </c>
      <c r="E13" s="1"/>
      <c r="F13" s="5" t="s">
        <v>42</v>
      </c>
      <c r="G13" s="1"/>
      <c r="H13" s="2" t="s">
        <v>3</v>
      </c>
      <c r="I13" s="1"/>
    </row>
    <row r="14" spans="1:22" x14ac:dyDescent="0.3">
      <c r="A14" s="19"/>
      <c r="B14" s="21" t="s">
        <v>21</v>
      </c>
      <c r="C14" s="22"/>
      <c r="D14" s="21" t="s">
        <v>22</v>
      </c>
      <c r="E14" s="22"/>
      <c r="F14"/>
      <c r="G14"/>
      <c r="H14"/>
    </row>
    <row r="15" spans="1:22" x14ac:dyDescent="0.3">
      <c r="A15" s="20"/>
      <c r="B15" s="13">
        <f>H11+7</f>
        <v>46103</v>
      </c>
      <c r="C15" s="13">
        <f>B15+1</f>
        <v>46104</v>
      </c>
      <c r="D15" s="13">
        <f>B15+7</f>
        <v>46110</v>
      </c>
      <c r="E15" s="13">
        <f>D15+1</f>
        <v>46111</v>
      </c>
      <c r="F15"/>
      <c r="G15"/>
      <c r="H15"/>
    </row>
    <row r="16" spans="1:22" x14ac:dyDescent="0.3">
      <c r="A16" s="1" t="s">
        <v>8</v>
      </c>
      <c r="B16" s="3" t="s">
        <v>4</v>
      </c>
      <c r="C16" s="5" t="s">
        <v>5</v>
      </c>
      <c r="D16" s="3" t="s">
        <v>4</v>
      </c>
      <c r="E16" s="5" t="s">
        <v>5</v>
      </c>
      <c r="F16"/>
      <c r="G16"/>
      <c r="H16"/>
    </row>
    <row r="17" spans="1:8" x14ac:dyDescent="0.3">
      <c r="A17" s="1" t="s">
        <v>9</v>
      </c>
      <c r="B17" s="2" t="s">
        <v>3</v>
      </c>
      <c r="C17" s="1"/>
      <c r="D17" s="2" t="s">
        <v>3</v>
      </c>
      <c r="E17" s="1"/>
      <c r="F17"/>
      <c r="G17"/>
      <c r="H17"/>
    </row>
    <row r="18" spans="1:8" ht="16.5" hidden="1" customHeight="1" outlineLevel="1" x14ac:dyDescent="0.3">
      <c r="H18"/>
    </row>
    <row r="19" spans="1:8" ht="16.5" hidden="1" customHeight="1" outlineLevel="1" x14ac:dyDescent="0.3">
      <c r="A19" s="19"/>
      <c r="B19" s="18" t="s">
        <v>7</v>
      </c>
      <c r="C19" s="18"/>
      <c r="D19" s="18" t="s">
        <v>10</v>
      </c>
      <c r="E19" s="18"/>
      <c r="F19" s="18" t="s">
        <v>11</v>
      </c>
      <c r="G19" s="18"/>
      <c r="H19"/>
    </row>
    <row r="20" spans="1:8" ht="16.5" hidden="1" customHeight="1" outlineLevel="1" x14ac:dyDescent="0.3">
      <c r="A20" s="20"/>
      <c r="B20" s="13">
        <v>45584</v>
      </c>
      <c r="C20" s="13">
        <f>B20+1</f>
        <v>45585</v>
      </c>
      <c r="D20" s="13">
        <f>B20+7</f>
        <v>45591</v>
      </c>
      <c r="E20" s="13">
        <f>D20+1</f>
        <v>45592</v>
      </c>
      <c r="F20" s="13">
        <f>D20+7</f>
        <v>45598</v>
      </c>
      <c r="G20" s="13">
        <f>F20+1</f>
        <v>45599</v>
      </c>
      <c r="H20"/>
    </row>
    <row r="21" spans="1:8" ht="16.5" hidden="1" customHeight="1" outlineLevel="1" x14ac:dyDescent="0.3">
      <c r="A21" s="1" t="s">
        <v>8</v>
      </c>
      <c r="B21" s="2" t="s">
        <v>3</v>
      </c>
      <c r="C21" s="3" t="s">
        <v>4</v>
      </c>
      <c r="D21" s="2" t="s">
        <v>3</v>
      </c>
      <c r="E21" s="5" t="s">
        <v>5</v>
      </c>
      <c r="F21" s="2" t="s">
        <v>3</v>
      </c>
      <c r="G21" s="5" t="s">
        <v>5</v>
      </c>
      <c r="H21"/>
    </row>
    <row r="22" spans="1:8" ht="16.5" hidden="1" customHeight="1" outlineLevel="1" x14ac:dyDescent="0.3">
      <c r="A22" s="1" t="s">
        <v>9</v>
      </c>
      <c r="B22" s="5" t="s">
        <v>5</v>
      </c>
      <c r="C22" s="1"/>
      <c r="D22" s="3" t="s">
        <v>4</v>
      </c>
      <c r="E22" s="1"/>
      <c r="F22" s="3" t="s">
        <v>4</v>
      </c>
      <c r="G22" s="1"/>
      <c r="H22"/>
    </row>
    <row r="23" spans="1:8" ht="16.5" hidden="1" customHeight="1" outlineLevel="1" x14ac:dyDescent="0.3">
      <c r="A23" s="19"/>
      <c r="B23" s="18" t="s">
        <v>13</v>
      </c>
      <c r="C23" s="18"/>
      <c r="D23" s="18" t="s">
        <v>14</v>
      </c>
      <c r="E23" s="18"/>
      <c r="F23" s="18" t="s">
        <v>15</v>
      </c>
      <c r="G23" s="18"/>
      <c r="H23"/>
    </row>
    <row r="24" spans="1:8" ht="16.5" hidden="1" customHeight="1" outlineLevel="1" x14ac:dyDescent="0.3">
      <c r="A24" s="20"/>
      <c r="B24" s="13">
        <f>H20+7</f>
        <v>7</v>
      </c>
      <c r="C24" s="13">
        <f>B24+1</f>
        <v>8</v>
      </c>
      <c r="D24" s="13">
        <f>B24+7</f>
        <v>14</v>
      </c>
      <c r="E24" s="13">
        <f>D24+1</f>
        <v>15</v>
      </c>
      <c r="F24" s="13">
        <f>D24+7</f>
        <v>21</v>
      </c>
      <c r="G24" s="13">
        <f>F24+1</f>
        <v>22</v>
      </c>
      <c r="H24"/>
    </row>
    <row r="25" spans="1:8" ht="16.5" hidden="1" customHeight="1" outlineLevel="1" x14ac:dyDescent="0.3">
      <c r="A25" s="1" t="s">
        <v>8</v>
      </c>
      <c r="B25" s="2" t="s">
        <v>3</v>
      </c>
      <c r="C25" s="5" t="s">
        <v>5</v>
      </c>
      <c r="D25" s="2" t="s">
        <v>3</v>
      </c>
      <c r="E25" s="5" t="s">
        <v>5</v>
      </c>
      <c r="F25" s="2" t="s">
        <v>3</v>
      </c>
      <c r="G25" s="5" t="s">
        <v>5</v>
      </c>
      <c r="H25"/>
    </row>
    <row r="26" spans="1:8" ht="16.5" hidden="1" customHeight="1" outlineLevel="1" x14ac:dyDescent="0.3">
      <c r="A26" s="1" t="s">
        <v>9</v>
      </c>
      <c r="B26" s="3" t="s">
        <v>4</v>
      </c>
      <c r="C26" s="1"/>
      <c r="D26" s="3" t="s">
        <v>4</v>
      </c>
      <c r="E26" s="1"/>
      <c r="F26" s="3" t="s">
        <v>4</v>
      </c>
      <c r="G26" s="1"/>
      <c r="H26"/>
    </row>
    <row r="27" spans="1:8" ht="16.5" hidden="1" customHeight="1" outlineLevel="1" x14ac:dyDescent="0.3">
      <c r="A27" s="19"/>
      <c r="B27" s="18" t="s">
        <v>17</v>
      </c>
      <c r="C27" s="18"/>
      <c r="D27" s="18" t="s">
        <v>18</v>
      </c>
      <c r="E27" s="18"/>
      <c r="F27"/>
      <c r="G27"/>
      <c r="H27"/>
    </row>
    <row r="28" spans="1:8" ht="16.5" hidden="1" customHeight="1" outlineLevel="1" x14ac:dyDescent="0.3">
      <c r="A28" s="20"/>
      <c r="B28" s="13">
        <f>H24+7</f>
        <v>7</v>
      </c>
      <c r="C28" s="13">
        <f>B28+1</f>
        <v>8</v>
      </c>
      <c r="D28" s="13">
        <f>B28+7</f>
        <v>14</v>
      </c>
      <c r="E28" s="13">
        <f>D28+1</f>
        <v>15</v>
      </c>
      <c r="F28"/>
      <c r="G28"/>
      <c r="H28"/>
    </row>
    <row r="29" spans="1:8" ht="16.5" hidden="1" customHeight="1" outlineLevel="1" x14ac:dyDescent="0.3">
      <c r="A29" s="1" t="s">
        <v>8</v>
      </c>
      <c r="B29" s="2" t="s">
        <v>3</v>
      </c>
      <c r="C29" s="5" t="s">
        <v>5</v>
      </c>
      <c r="D29" s="2" t="s">
        <v>3</v>
      </c>
      <c r="E29" s="5" t="s">
        <v>5</v>
      </c>
      <c r="F29"/>
      <c r="G29"/>
      <c r="H29"/>
    </row>
    <row r="30" spans="1:8" ht="16.5" hidden="1" customHeight="1" outlineLevel="1" x14ac:dyDescent="0.3">
      <c r="A30" s="1" t="s">
        <v>9</v>
      </c>
      <c r="B30" s="3" t="s">
        <v>4</v>
      </c>
      <c r="C30" s="1"/>
      <c r="D30" s="3" t="s">
        <v>4</v>
      </c>
      <c r="E30" s="1"/>
      <c r="F30"/>
      <c r="G30"/>
      <c r="H30"/>
    </row>
    <row r="31" spans="1:8" ht="16.5" hidden="1" customHeight="1" outlineLevel="1" x14ac:dyDescent="0.3">
      <c r="H31"/>
    </row>
    <row r="32" spans="1:8" ht="16.5" hidden="1" customHeight="1" outlineLevel="1" x14ac:dyDescent="0.3">
      <c r="H32"/>
    </row>
    <row r="33" spans="1:8" ht="16.5" hidden="1" customHeight="1" outlineLevel="1" x14ac:dyDescent="0.3">
      <c r="A33" s="19"/>
      <c r="B33" s="18" t="s">
        <v>7</v>
      </c>
      <c r="C33" s="18"/>
      <c r="D33" s="18" t="s">
        <v>10</v>
      </c>
      <c r="E33" s="18"/>
      <c r="F33" s="18" t="s">
        <v>11</v>
      </c>
      <c r="G33" s="18"/>
      <c r="H33"/>
    </row>
    <row r="34" spans="1:8" ht="16.5" hidden="1" customHeight="1" outlineLevel="1" x14ac:dyDescent="0.3">
      <c r="A34" s="20"/>
      <c r="B34" s="13">
        <v>45655</v>
      </c>
      <c r="C34" s="13">
        <f>B34+1</f>
        <v>45656</v>
      </c>
      <c r="D34" s="13">
        <f>B34+7</f>
        <v>45662</v>
      </c>
      <c r="E34" s="13">
        <f>D34+1</f>
        <v>45663</v>
      </c>
      <c r="F34" s="13">
        <f>D34+7</f>
        <v>45669</v>
      </c>
      <c r="G34" s="13">
        <f>F34+1</f>
        <v>45670</v>
      </c>
      <c r="H34"/>
    </row>
    <row r="35" spans="1:8" ht="16.5" hidden="1" customHeight="1" outlineLevel="1" x14ac:dyDescent="0.3">
      <c r="A35" s="1" t="s">
        <v>8</v>
      </c>
      <c r="B35" s="2" t="s">
        <v>3</v>
      </c>
      <c r="C35" s="3" t="s">
        <v>4</v>
      </c>
      <c r="D35" s="2" t="s">
        <v>3</v>
      </c>
      <c r="E35" s="5" t="s">
        <v>5</v>
      </c>
      <c r="F35" s="23" t="s">
        <v>41</v>
      </c>
      <c r="G35" s="24"/>
      <c r="H35"/>
    </row>
    <row r="36" spans="1:8" ht="16.5" hidden="1" customHeight="1" outlineLevel="1" x14ac:dyDescent="0.3">
      <c r="A36" s="1" t="s">
        <v>9</v>
      </c>
      <c r="B36" s="5" t="s">
        <v>5</v>
      </c>
      <c r="C36" s="1"/>
      <c r="D36" s="3" t="s">
        <v>4</v>
      </c>
      <c r="E36" s="1"/>
      <c r="F36" s="25"/>
      <c r="G36" s="26"/>
      <c r="H36"/>
    </row>
    <row r="37" spans="1:8" ht="16.5" hidden="1" customHeight="1" outlineLevel="1" x14ac:dyDescent="0.3">
      <c r="A37" s="19"/>
      <c r="B37" s="18" t="s">
        <v>13</v>
      </c>
      <c r="C37" s="18"/>
      <c r="D37" s="18" t="s">
        <v>14</v>
      </c>
      <c r="E37" s="18"/>
      <c r="F37" s="18" t="s">
        <v>15</v>
      </c>
      <c r="G37" s="18"/>
      <c r="H37"/>
    </row>
    <row r="38" spans="1:8" ht="16.5" hidden="1" customHeight="1" outlineLevel="1" x14ac:dyDescent="0.3">
      <c r="A38" s="20"/>
      <c r="B38" s="13">
        <f>H34+7</f>
        <v>7</v>
      </c>
      <c r="C38" s="13">
        <f>B38+1</f>
        <v>8</v>
      </c>
      <c r="D38" s="13">
        <f>B38+7</f>
        <v>14</v>
      </c>
      <c r="E38" s="13">
        <f>D38+1</f>
        <v>15</v>
      </c>
      <c r="F38" s="13">
        <f>D38+7</f>
        <v>21</v>
      </c>
      <c r="G38" s="13">
        <f>F38+1</f>
        <v>22</v>
      </c>
      <c r="H38"/>
    </row>
    <row r="39" spans="1:8" ht="16.5" hidden="1" customHeight="1" outlineLevel="1" x14ac:dyDescent="0.3">
      <c r="A39" s="1" t="s">
        <v>8</v>
      </c>
      <c r="B39" s="2" t="s">
        <v>3</v>
      </c>
      <c r="C39" s="5" t="s">
        <v>5</v>
      </c>
      <c r="D39" s="2" t="s">
        <v>3</v>
      </c>
      <c r="E39" s="5" t="s">
        <v>5</v>
      </c>
      <c r="F39" s="2" t="s">
        <v>3</v>
      </c>
      <c r="G39" s="5" t="s">
        <v>5</v>
      </c>
      <c r="H39"/>
    </row>
    <row r="40" spans="1:8" ht="16.5" hidden="1" customHeight="1" outlineLevel="1" x14ac:dyDescent="0.3">
      <c r="A40" s="1" t="s">
        <v>9</v>
      </c>
      <c r="B40" s="3" t="s">
        <v>4</v>
      </c>
      <c r="C40" s="1"/>
      <c r="D40" s="3" t="s">
        <v>4</v>
      </c>
      <c r="E40" s="1"/>
      <c r="F40" s="3" t="s">
        <v>4</v>
      </c>
      <c r="G40" s="1"/>
      <c r="H40"/>
    </row>
    <row r="41" spans="1:8" ht="16.5" hidden="1" customHeight="1" outlineLevel="1" x14ac:dyDescent="0.3">
      <c r="A41" s="19"/>
      <c r="B41" s="18" t="s">
        <v>17</v>
      </c>
      <c r="C41" s="18"/>
      <c r="D41" s="18" t="s">
        <v>18</v>
      </c>
      <c r="E41" s="18"/>
      <c r="F41" s="18" t="s">
        <v>19</v>
      </c>
      <c r="G41" s="18"/>
      <c r="H41"/>
    </row>
    <row r="42" spans="1:8" ht="16.5" hidden="1" customHeight="1" outlineLevel="1" x14ac:dyDescent="0.3">
      <c r="A42" s="20"/>
      <c r="B42" s="13">
        <f>H38+7</f>
        <v>7</v>
      </c>
      <c r="C42" s="13">
        <f>B42+1</f>
        <v>8</v>
      </c>
      <c r="D42" s="13">
        <f>B42+7</f>
        <v>14</v>
      </c>
      <c r="E42" s="13">
        <f>D42+1</f>
        <v>15</v>
      </c>
      <c r="F42" s="13">
        <f>D42+7</f>
        <v>21</v>
      </c>
      <c r="G42" s="13">
        <f>F42+1</f>
        <v>22</v>
      </c>
      <c r="H42"/>
    </row>
    <row r="43" spans="1:8" ht="16.5" hidden="1" customHeight="1" outlineLevel="1" x14ac:dyDescent="0.3">
      <c r="A43" s="1" t="s">
        <v>8</v>
      </c>
      <c r="B43" s="2" t="s">
        <v>3</v>
      </c>
      <c r="C43" s="5" t="s">
        <v>5</v>
      </c>
      <c r="D43" s="2" t="s">
        <v>3</v>
      </c>
      <c r="E43" s="5" t="s">
        <v>5</v>
      </c>
      <c r="F43" s="2" t="s">
        <v>3</v>
      </c>
      <c r="G43" s="5" t="s">
        <v>5</v>
      </c>
      <c r="H43"/>
    </row>
    <row r="44" spans="1:8" ht="16.5" hidden="1" customHeight="1" outlineLevel="1" x14ac:dyDescent="0.3">
      <c r="A44" s="1" t="s">
        <v>9</v>
      </c>
      <c r="B44" s="3" t="s">
        <v>4</v>
      </c>
      <c r="C44" s="1"/>
      <c r="D44" s="3" t="s">
        <v>4</v>
      </c>
      <c r="E44" s="1"/>
      <c r="F44" s="3" t="s">
        <v>4</v>
      </c>
      <c r="G44" s="1"/>
      <c r="H44"/>
    </row>
    <row r="45" spans="1:8" ht="16.5" hidden="1" customHeight="1" outlineLevel="1" x14ac:dyDescent="0.3">
      <c r="H45"/>
    </row>
    <row r="46" spans="1:8" collapsed="1" x14ac:dyDescent="0.3">
      <c r="H46"/>
    </row>
    <row r="47" spans="1:8" x14ac:dyDescent="0.3">
      <c r="H47"/>
    </row>
  </sheetData>
  <mergeCells count="42">
    <mergeCell ref="F41:G41"/>
    <mergeCell ref="F33:G33"/>
    <mergeCell ref="F35:G36"/>
    <mergeCell ref="A37:A38"/>
    <mergeCell ref="B37:C37"/>
    <mergeCell ref="D37:E37"/>
    <mergeCell ref="F37:G37"/>
    <mergeCell ref="A33:A34"/>
    <mergeCell ref="B33:C33"/>
    <mergeCell ref="D33:E33"/>
    <mergeCell ref="A41:A42"/>
    <mergeCell ref="B41:C41"/>
    <mergeCell ref="D41:E41"/>
    <mergeCell ref="A14:A15"/>
    <mergeCell ref="B14:C14"/>
    <mergeCell ref="D14:E14"/>
    <mergeCell ref="A27:A28"/>
    <mergeCell ref="B27:C27"/>
    <mergeCell ref="D27:E27"/>
    <mergeCell ref="A23:A24"/>
    <mergeCell ref="B23:C23"/>
    <mergeCell ref="D23:E23"/>
    <mergeCell ref="F23:G23"/>
    <mergeCell ref="A19:A20"/>
    <mergeCell ref="B19:C19"/>
    <mergeCell ref="D19:E19"/>
    <mergeCell ref="F19:G19"/>
    <mergeCell ref="A10:A11"/>
    <mergeCell ref="B10:C10"/>
    <mergeCell ref="D10:E10"/>
    <mergeCell ref="F10:G10"/>
    <mergeCell ref="H10:I10"/>
    <mergeCell ref="F2:G2"/>
    <mergeCell ref="H2:I2"/>
    <mergeCell ref="A6:A7"/>
    <mergeCell ref="B6:C6"/>
    <mergeCell ref="D6:E6"/>
    <mergeCell ref="F6:G6"/>
    <mergeCell ref="H6:I6"/>
    <mergeCell ref="A2:A3"/>
    <mergeCell ref="B2:C2"/>
    <mergeCell ref="D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기본반</vt:lpstr>
      <vt:lpstr>리뷰반(수정 전)</vt:lpstr>
      <vt:lpstr>객관식(수정 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 지섭</cp:lastModifiedBy>
  <dcterms:created xsi:type="dcterms:W3CDTF">2018-04-09T00:41:25Z</dcterms:created>
  <dcterms:modified xsi:type="dcterms:W3CDTF">2025-05-06T08:24:21Z</dcterms:modified>
</cp:coreProperties>
</file>